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DBE020_Funktion\107600_IR_Insider\Investoren\Investoren-Präsentation\Entwurf nächste Ausgabe\Internet\"/>
    </mc:Choice>
  </mc:AlternateContent>
  <bookViews>
    <workbookView xWindow="-15" yWindow="345" windowWidth="19320" windowHeight="11535" tabRatio="842"/>
  </bookViews>
  <sheets>
    <sheet name="Übersicht" sheetId="9" r:id="rId1"/>
    <sheet name="GuV" sheetId="2" r:id="rId2"/>
    <sheet name="Gesamtergebnisrechnung" sheetId="10" r:id="rId3"/>
    <sheet name="Bilanz" sheetId="8" r:id="rId4"/>
    <sheet name="EK Veränderungsrechnung" sheetId="11" r:id="rId5"/>
  </sheets>
  <externalReferences>
    <externalReference r:id="rId6"/>
  </externalReferences>
  <definedNames>
    <definedName name="_IDVTrackerEx58_P" hidden="1">0</definedName>
    <definedName name="_IDVTrackerFreigabeDateiID58_P" hidden="1">-1</definedName>
    <definedName name="_IDVTrackerFreigabeStatus58_P" hidden="1">0</definedName>
    <definedName name="_IDVTrackerFreigabeVersion58_P" hidden="1">-1</definedName>
    <definedName name="_IDVTrackerID58_P" hidden="1">106509</definedName>
    <definedName name="_IDVTrackerMajorVersion58_P" hidden="1">1</definedName>
    <definedName name="_IDVTrackerMinorVersion58_P" hidden="1">0</definedName>
    <definedName name="_IDVTrackerVersion58_P" hidden="1">1</definedName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Bilanz!$A$1:$E$65</definedName>
    <definedName name="_xlnm.Print_Area" localSheetId="2">Gesamtergebnisrechnung!$A$1:$D$29</definedName>
    <definedName name="_xlnm.Print_Area" localSheetId="1">GuV!$A$1:$E$33</definedName>
    <definedName name="_xlnm.Print_Area" localSheetId="0">Übersicht!$A$1:$D$50</definedName>
    <definedName name="howToChange" localSheetId="3">#REF!</definedName>
    <definedName name="howToChange">#REF!</definedName>
    <definedName name="howToCheck" localSheetId="3">#REF!</definedName>
    <definedName name="howToCheck">#REF!</definedName>
    <definedName name="InfoPane" localSheetId="3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62913"/>
</workbook>
</file>

<file path=xl/calcChain.xml><?xml version="1.0" encoding="utf-8"?>
<calcChain xmlns="http://schemas.openxmlformats.org/spreadsheetml/2006/main">
  <c r="E35" i="8" l="1"/>
  <c r="E6" i="2"/>
  <c r="E27" i="2" l="1"/>
  <c r="E10" i="2"/>
  <c r="D45" i="9"/>
  <c r="D7" i="9"/>
  <c r="D16" i="10" l="1"/>
  <c r="E58" i="8" l="1"/>
  <c r="D14" i="10"/>
  <c r="D25" i="9"/>
  <c r="E24" i="2"/>
  <c r="E16" i="2"/>
  <c r="D16" i="9"/>
  <c r="D8" i="9"/>
  <c r="E46" i="8" l="1"/>
  <c r="D8" i="10" l="1"/>
  <c r="C11" i="10"/>
  <c r="C20" i="10"/>
  <c r="B20" i="10"/>
  <c r="B11" i="10"/>
  <c r="E43" i="8"/>
  <c r="E44" i="8"/>
  <c r="E45" i="8"/>
  <c r="E47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2" i="2"/>
  <c r="E15" i="2"/>
  <c r="E17" i="2"/>
  <c r="E18" i="2"/>
  <c r="E19" i="2"/>
  <c r="E20" i="2"/>
  <c r="E21" i="2"/>
  <c r="B21" i="10" l="1"/>
  <c r="B22" i="10" s="1"/>
  <c r="E23" i="2"/>
  <c r="C21" i="10"/>
  <c r="C22" i="10" s="1"/>
  <c r="E13" i="2"/>
  <c r="E14" i="2"/>
  <c r="D12" i="9"/>
  <c r="D11" i="9" l="1"/>
  <c r="D10" i="9"/>
  <c r="D38" i="9"/>
  <c r="D39" i="9"/>
  <c r="D20" i="10" l="1"/>
  <c r="D19" i="10"/>
  <c r="D18" i="10"/>
  <c r="D15" i="10"/>
  <c r="D10" i="10"/>
  <c r="D9" i="10"/>
  <c r="D7" i="10"/>
  <c r="D5" i="10"/>
  <c r="D44" i="9"/>
  <c r="D43" i="9"/>
  <c r="D42" i="9"/>
  <c r="D41" i="9"/>
  <c r="D40" i="9"/>
  <c r="D33" i="9"/>
  <c r="D32" i="9"/>
  <c r="D31" i="9"/>
  <c r="D30" i="9"/>
  <c r="D24" i="9"/>
  <c r="D19" i="9"/>
  <c r="D18" i="9"/>
  <c r="D17" i="9"/>
  <c r="D15" i="9"/>
  <c r="D14" i="9"/>
  <c r="D13" i="9"/>
  <c r="D9" i="9"/>
  <c r="D6" i="9"/>
  <c r="D5" i="9"/>
  <c r="E57" i="8"/>
  <c r="E55" i="8"/>
  <c r="E54" i="8"/>
  <c r="E52" i="8"/>
  <c r="E51" i="8"/>
  <c r="E49" i="8"/>
  <c r="E48" i="8"/>
  <c r="E42" i="8"/>
  <c r="E41" i="8"/>
  <c r="E40" i="8"/>
  <c r="E39" i="8"/>
  <c r="E38" i="8"/>
  <c r="E37" i="8"/>
  <c r="E36" i="8"/>
  <c r="E34" i="8"/>
  <c r="E28" i="8"/>
  <c r="E14" i="8"/>
  <c r="E13" i="8"/>
  <c r="E12" i="8"/>
  <c r="E11" i="8"/>
  <c r="E10" i="8"/>
  <c r="E9" i="8"/>
  <c r="E8" i="8"/>
  <c r="E7" i="8"/>
  <c r="E6" i="8"/>
  <c r="E5" i="8"/>
  <c r="D11" i="10" l="1"/>
  <c r="E56" i="8"/>
  <c r="E59" i="8" l="1"/>
  <c r="E60" i="8"/>
  <c r="D21" i="10"/>
  <c r="D22" i="10"/>
  <c r="E8" i="2"/>
  <c r="E26" i="2" l="1"/>
  <c r="E12" i="2" l="1"/>
  <c r="E9" i="2"/>
  <c r="E7" i="2"/>
  <c r="E5" i="2"/>
  <c r="E11" i="2" l="1"/>
  <c r="E25" i="2"/>
</calcChain>
</file>

<file path=xl/sharedStrings.xml><?xml version="1.0" encoding="utf-8"?>
<sst xmlns="http://schemas.openxmlformats.org/spreadsheetml/2006/main" count="271" uniqueCount="153">
  <si>
    <t>(in Mio €)</t>
  </si>
  <si>
    <t>(in %)</t>
  </si>
  <si>
    <t>Zinsüberschuss</t>
  </si>
  <si>
    <t>Provisionsüberschuss</t>
  </si>
  <si>
    <t>Sonstiges betriebliches Ergebnis</t>
  </si>
  <si>
    <t xml:space="preserve">Ergebnis vor Steuern </t>
  </si>
  <si>
    <t>Konzernergebnis</t>
  </si>
  <si>
    <t>Bilanzsumme</t>
  </si>
  <si>
    <t>NORD/LB Konzern - Gewinn- und Verlustrechnung</t>
  </si>
  <si>
    <t>Veränderung</t>
  </si>
  <si>
    <t>Aufgrund von Rundungen können sich bei Summenbildungen und bei der Berechnung von Prozentangaben geringfügige Abweichungen ergeben</t>
  </si>
  <si>
    <t>Ergebnis aus nach der Equity-Methode bilanzierten Anteilen an Unternehmen</t>
  </si>
  <si>
    <t>Ergebnis aus Anteilen an Unternehmen</t>
  </si>
  <si>
    <t>31.12.</t>
  </si>
  <si>
    <t>Aktiva</t>
  </si>
  <si>
    <t>Notes</t>
  </si>
  <si>
    <t>Barreserve</t>
  </si>
  <si>
    <t>Ausgleichsposten für im Portfolio-Fair-Value-Hedge abgesicherte Finanzinstrumente</t>
  </si>
  <si>
    <t>Positive Fair Values aus Hedge-Accounting-Derivaten</t>
  </si>
  <si>
    <t>Nach der Equity-Methode bilanzierte Anteile an Unternehmen</t>
  </si>
  <si>
    <t>Sachanlagen</t>
  </si>
  <si>
    <t>Als Finanzinvestition gehaltene Immobilien</t>
  </si>
  <si>
    <t>Immaterielle Vermögenswerte</t>
  </si>
  <si>
    <t>Zum Verkauf bestimmte Vermögenswerte</t>
  </si>
  <si>
    <t>Laufende Ertragsteueransprüche</t>
  </si>
  <si>
    <t>Latente Ertragsteuern</t>
  </si>
  <si>
    <t>Sonstige Aktiva</t>
  </si>
  <si>
    <t>Summe Aktiva</t>
  </si>
  <si>
    <t>Passiva</t>
  </si>
  <si>
    <t>Negative Fair Values aus Hedge-Accounting-Derivaten</t>
  </si>
  <si>
    <t>Rückstellungen</t>
  </si>
  <si>
    <t>Laufende Ertragsteuerverpflichtungen</t>
  </si>
  <si>
    <t>Sonstige Passiva</t>
  </si>
  <si>
    <t>Eigenkapital</t>
  </si>
  <si>
    <t>Gezeichnetes Kapital</t>
  </si>
  <si>
    <t>Kapitalrücklage</t>
  </si>
  <si>
    <t>Gewinnrücklagen</t>
  </si>
  <si>
    <t>Rücklage aus der Währungsumrechnung</t>
  </si>
  <si>
    <t>Den Eigentümern der NORD/LB zustehendes Eigenkapital</t>
  </si>
  <si>
    <t>Zusätzliche Eigenkapitalbestandteile</t>
  </si>
  <si>
    <t>Nicht beherrschende Anteile</t>
  </si>
  <si>
    <t>Summe Passiva</t>
  </si>
  <si>
    <t>Aufgrund von Rundungen können sich bei Summenbildungen und bei der Berechnung von Prozentangaben geringfügige Abweichungen ergeben.</t>
  </si>
  <si>
    <t>Der NORD/LB Konzern im Überblick</t>
  </si>
  <si>
    <t xml:space="preserve">Erfolgszahlen </t>
  </si>
  <si>
    <t>Cost-Income-Ratio (CIR)</t>
  </si>
  <si>
    <t>Return-on-Equity (RoE)</t>
  </si>
  <si>
    <t>Bilanzzahlen</t>
  </si>
  <si>
    <t>Regulatorische Kennzahlen</t>
  </si>
  <si>
    <t>Hartes Kernkapital (in Mio €)</t>
  </si>
  <si>
    <t>Gesamtkernkapital (in Mio €)</t>
  </si>
  <si>
    <t>Ergänzungskapital (in Mio €)</t>
  </si>
  <si>
    <t>Eigenmittel (in Mio €)</t>
  </si>
  <si>
    <t>Gesamtrisikobetrag (in Mio €)</t>
  </si>
  <si>
    <t>Harte Kernkapitalquote (in %)</t>
  </si>
  <si>
    <t>Gesamtkapitalquote (in %)</t>
  </si>
  <si>
    <t>Aufgrund von Rundungen können sich bei Summenbildungen und bei der Berechnung von Prozentangaben geringfügige</t>
  </si>
  <si>
    <t>Abweichungen ergeben.</t>
  </si>
  <si>
    <t>Sonstiges Ergebnis, das in Folgeperioden nicht in die Gewinn-und-Verlust-Rechnung umgegliedert wird</t>
  </si>
  <si>
    <t>Neubewertung der Nettoverbindlichkeit aus leistungsorientierten Pensionsplänen</t>
  </si>
  <si>
    <t>Latente Steuern</t>
  </si>
  <si>
    <t>Unrealisierte Gewinne/Verluste</t>
  </si>
  <si>
    <t>Umgliederung aufgrund von Gewinn-/ Verlustrealisierungen</t>
  </si>
  <si>
    <t>Umrechungsdifferenzen ausländischer Geschäftseinheiten</t>
  </si>
  <si>
    <t>Sonstiges Ergebnis</t>
  </si>
  <si>
    <t>Gesamtergebnis der Periode</t>
  </si>
  <si>
    <t>davon: den Eigentümern der NORD/LB zustehend</t>
  </si>
  <si>
    <t>davon: nicht beherrschenden Anteilen zuzurechnen</t>
  </si>
  <si>
    <t>Den Eigen-</t>
  </si>
  <si>
    <t>Rücklage</t>
  </si>
  <si>
    <t>tümern der</t>
  </si>
  <si>
    <t>Zusätz-</t>
  </si>
  <si>
    <t>Gezeich-</t>
  </si>
  <si>
    <t>aus der</t>
  </si>
  <si>
    <t>NORD/LB</t>
  </si>
  <si>
    <t>liche Eigen-</t>
  </si>
  <si>
    <t>Konzern-</t>
  </si>
  <si>
    <t>netes</t>
  </si>
  <si>
    <t>Kapital-</t>
  </si>
  <si>
    <t>Gewinn-</t>
  </si>
  <si>
    <t>Währungsum-</t>
  </si>
  <si>
    <t>zustehendes</t>
  </si>
  <si>
    <t>kapitalbe-</t>
  </si>
  <si>
    <t>schende</t>
  </si>
  <si>
    <t>Kapital</t>
  </si>
  <si>
    <t>rücklage</t>
  </si>
  <si>
    <t>rücklagen</t>
  </si>
  <si>
    <t>rechnung</t>
  </si>
  <si>
    <t>standteile</t>
  </si>
  <si>
    <t>Anteile</t>
  </si>
  <si>
    <t>Änderungen des Konsolidierungskreises</t>
  </si>
  <si>
    <t>Sonstige Kapitalveränderungen</t>
  </si>
  <si>
    <t>Risikovorsorgeergebnis</t>
  </si>
  <si>
    <t>Ergebnis aus Hedge Accounting</t>
  </si>
  <si>
    <t>Verwaltungsaufwand (-)</t>
  </si>
  <si>
    <t>Ertragsteuern (-)</t>
  </si>
  <si>
    <t>Zu fortgeführten Anschaffungskosten bewertete finanzielle Verpflichtungen</t>
  </si>
  <si>
    <t>Zu fortgeführten Anschaffungskosten bewertete finanzielle Vermögenswerte</t>
  </si>
  <si>
    <t>Zinserträge aus Vermögenswerten</t>
  </si>
  <si>
    <t>Zinsaufwendungen aus Vermögenswerten</t>
  </si>
  <si>
    <t>Zinsaufwendungen aus Verbindlichkeiten</t>
  </si>
  <si>
    <t>Zinserträge aus Verbindlichkeiten</t>
  </si>
  <si>
    <t>Provisionserträge</t>
  </si>
  <si>
    <t>Provisionsaufwendungen</t>
  </si>
  <si>
    <t>Handelsaktiva</t>
  </si>
  <si>
    <t>davon: Forderungen an Kunden</t>
  </si>
  <si>
    <t>Verpflichtend erfolgswirksam zum Fair Value bewertete finanzielle Vermögenswerte</t>
  </si>
  <si>
    <t>davon: Forderungen an Kreditinstitute</t>
  </si>
  <si>
    <t>Erfolgsneutral zum Fair Value bewertete finanzielle Vermögenswerte</t>
  </si>
  <si>
    <t>Anteile an Unternehmen</t>
  </si>
  <si>
    <t>Handelspassiva</t>
  </si>
  <si>
    <t>davon: Verbindlichkeiten gegenüber Kreditinstituten</t>
  </si>
  <si>
    <t>davon: Verbindlichkeiten gegenüber Kunden</t>
  </si>
  <si>
    <t>davon: Verbriefte Verbindlichkeiten</t>
  </si>
  <si>
    <t>davon: nachrangige Verbindlichkeiten</t>
  </si>
  <si>
    <t>Veränderungen aus erfolgsneutral zum Fair Value bewerteten finanziellen Vermögenswerten</t>
  </si>
  <si>
    <t>Kumuliertes</t>
  </si>
  <si>
    <t>Sonstiges</t>
  </si>
  <si>
    <t>Ergebnis</t>
  </si>
  <si>
    <t>(OCI)</t>
  </si>
  <si>
    <t>Kennzahlen</t>
  </si>
  <si>
    <t>Anpassungen nach IAS 8</t>
  </si>
  <si>
    <t>Ergebnis aus der Fair-Value-Bewertung</t>
  </si>
  <si>
    <t>Nach der Equity-Methode bilanzierte Anteile an Unternehmen - Anteil am Sonstigen Ergebnis</t>
  </si>
  <si>
    <t>Veränderungen aus zur erfolgswirksamen Fair-Value-Bewertung designierten finanziellen Verpflichtungen, die auf die Änderung des eigenen Kreditrisikos zurückzuführen sind</t>
  </si>
  <si>
    <t>Sonstiges Ergebnis, das in Folgeperioden in die Gewinn-und-Verlust-Rechnung umgegliedert wird</t>
  </si>
  <si>
    <t>Zur erfolgswirksamen Fair-Value-Bewertung designierte finanzielle Verpflichtungen</t>
  </si>
  <si>
    <t>Kumuliertes Sonstiges Ergebnis (OCI)</t>
  </si>
  <si>
    <t>2019</t>
  </si>
  <si>
    <t>Eigenkapital zum 1.1.2019</t>
  </si>
  <si>
    <t>Angepasstes Eigenkapital zum 1.1.2019</t>
  </si>
  <si>
    <r>
      <t xml:space="preserve">rücklagen </t>
    </r>
    <r>
      <rPr>
        <vertAlign val="superscript"/>
        <sz val="8"/>
        <color theme="1"/>
        <rFont val="Arial"/>
        <family val="2"/>
      </rPr>
      <t>1)</t>
    </r>
  </si>
  <si>
    <r>
      <t xml:space="preserve">(OCI) </t>
    </r>
    <r>
      <rPr>
        <vertAlign val="superscript"/>
        <sz val="8"/>
        <color theme="1"/>
        <rFont val="Arial"/>
        <family val="2"/>
      </rPr>
      <t>1)</t>
    </r>
  </si>
  <si>
    <t>-</t>
  </si>
  <si>
    <t>1.1.-30.6.</t>
  </si>
  <si>
    <t>2020</t>
  </si>
  <si>
    <t>30.6.</t>
  </si>
  <si>
    <r>
      <t xml:space="preserve">2019 </t>
    </r>
    <r>
      <rPr>
        <vertAlign val="superscript"/>
        <sz val="8"/>
        <rFont val="Arial"/>
        <family val="2"/>
      </rPr>
      <t>1)</t>
    </r>
  </si>
  <si>
    <r>
      <t xml:space="preserve">Abgangsergebnis aus nicht erfolgswirksam zum Fair Value bewerteten Finanzinstrumenten </t>
    </r>
    <r>
      <rPr>
        <vertAlign val="superscript"/>
        <sz val="8"/>
        <rFont val="Arial"/>
        <family val="2"/>
      </rPr>
      <t>1)</t>
    </r>
  </si>
  <si>
    <t>Ergebnis vor Restrukturierung, Transformation und Steuern</t>
  </si>
  <si>
    <t>Leverage Ratio (nach Übergangsbestimmungen)</t>
  </si>
  <si>
    <t>davon: nach der Effektivzinsmethode berechnete Zinserträge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</si>
  <si>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Bei einzelnen Posten wurden die Vorjahresangaben angepasst, siehe hierzu Note (6) Anpassung der Vorjahreszahlen.</t>
    </r>
  </si>
  <si>
    <t>Eigenkapital zum 1.1.2020</t>
  </si>
  <si>
    <t>Eigenkapital zum 30.6.2020</t>
  </si>
  <si>
    <t>beherr-</t>
  </si>
  <si>
    <t>Nicht</t>
  </si>
  <si>
    <t>Eigenkapital zum 30.6.2019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</si>
  <si>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Aus dem Abgang von finanziellen Vermögenswerten die zu fortgeführten Anschaffungskosten bewertet werden, ergibt sich insgesamt ein Verlust in Höhe von 7 Mio € (1 Mio €)</t>
    </r>
  </si>
  <si>
    <t>Ergebnis aus Restrukturierung und Transformation (-)</t>
  </si>
  <si>
    <t>NORD/LB Konzern - Gesamtergebnisrechnung</t>
  </si>
  <si>
    <t>NORD/LB Konzern - Bilanz</t>
  </si>
  <si>
    <t>NORD/LB Konzern - Verkürzte Eigenkapitalveränderungsrechnung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</si>
</sst>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;\-#,##0;\-"/>
    <numFmt numFmtId="166" formatCode="#,##0\ ;\(#,##0\)"/>
    <numFmt numFmtId="167" formatCode="#,##0.00_ ;[Red]\-#,##0.00;\-"/>
    <numFmt numFmtId="168" formatCode="_-* #,##0.00\ [$€]_-;\-* #,##0.00\ [$€]_-;_-* &quot;-&quot;??\ [$€]_-;_-@_-"/>
    <numFmt numFmtId="169" formatCode="[&gt;0]General"/>
    <numFmt numFmtId="170" formatCode="_-* #,##0.00\ _D_M_-;\-* #,##0.00\ _D_M_-;_-* &quot;-&quot;??\ _D_M_-;_-@_-"/>
    <numFmt numFmtId="171" formatCode="_-* #,##0.00_-;\-* #,##0.00_-;_-* \-??_-;_-@_-"/>
    <numFmt numFmtId="172" formatCode="[=0]&quot;-&quot;;General"/>
    <numFmt numFmtId="173" formatCode="0.0%"/>
  </numFmts>
  <fonts count="13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indexed="1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  <font>
      <sz val="8"/>
      <color rgb="FFFF0000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7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9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7" fontId="4" fillId="7" borderId="5"/>
    <xf numFmtId="167" fontId="4" fillId="7" borderId="5"/>
    <xf numFmtId="167" fontId="4" fillId="7" borderId="5"/>
    <xf numFmtId="167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171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164" fontId="49" fillId="0" borderId="0" applyFont="0" applyFill="0" applyBorder="0" applyAlignment="0" applyProtection="0"/>
  </cellStyleXfs>
  <cellXfs count="200">
    <xf numFmtId="0" fontId="0" fillId="0" borderId="0" xfId="0"/>
    <xf numFmtId="0" fontId="2" fillId="96" borderId="0" xfId="0" applyFont="1" applyFill="1" applyBorder="1" applyAlignment="1">
      <alignment vertical="center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/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165" fontId="1" fillId="96" borderId="0" xfId="0" quotePrefix="1" applyNumberFormat="1" applyFont="1" applyFill="1" applyBorder="1" applyAlignment="1">
      <alignment horizontal="right" vertical="center" wrapText="1"/>
    </xf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5" fontId="2" fillId="96" borderId="0" xfId="0" applyNumberFormat="1" applyFont="1" applyFill="1" applyBorder="1" applyAlignment="1">
      <alignment horizontal="right" vertical="center"/>
    </xf>
    <xf numFmtId="165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165" fontId="1" fillId="96" borderId="0" xfId="0" quotePrefix="1" applyNumberFormat="1" applyFont="1" applyFill="1" applyBorder="1" applyAlignment="1">
      <alignment horizontal="right" wrapText="1"/>
    </xf>
    <xf numFmtId="165" fontId="1" fillId="96" borderId="4" xfId="0" quotePrefix="1" applyNumberFormat="1" applyFont="1" applyFill="1" applyBorder="1" applyAlignment="1">
      <alignment horizontal="right" vertical="center" wrapText="1"/>
    </xf>
    <xf numFmtId="2" fontId="2" fillId="96" borderId="0" xfId="0" applyNumberFormat="1" applyFont="1" applyFill="1" applyBorder="1" applyAlignment="1">
      <alignment vertical="top" wrapText="1"/>
    </xf>
    <xf numFmtId="0" fontId="2" fillId="96" borderId="0" xfId="259" applyFont="1" applyFill="1" applyBorder="1"/>
    <xf numFmtId="0" fontId="127" fillId="96" borderId="0" xfId="259" applyFont="1" applyFill="1" applyBorder="1"/>
    <xf numFmtId="0" fontId="128" fillId="96" borderId="0" xfId="259" applyFont="1" applyFill="1" applyBorder="1"/>
    <xf numFmtId="0" fontId="2" fillId="96" borderId="0" xfId="259" applyFont="1" applyFill="1"/>
    <xf numFmtId="0" fontId="2" fillId="96" borderId="0" xfId="259" applyFont="1" applyFill="1" applyBorder="1" applyAlignment="1">
      <alignment vertical="center"/>
    </xf>
    <xf numFmtId="0" fontId="2" fillId="96" borderId="0" xfId="259" quotePrefix="1" applyFont="1" applyFill="1" applyBorder="1" applyAlignment="1">
      <alignment horizontal="right" vertical="center" wrapText="1"/>
    </xf>
    <xf numFmtId="166" fontId="128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6" fontId="2" fillId="96" borderId="0" xfId="259" applyNumberFormat="1" applyFont="1" applyFill="1"/>
    <xf numFmtId="165" fontId="127" fillId="96" borderId="0" xfId="259" applyNumberFormat="1" applyFont="1" applyFill="1" applyBorder="1"/>
    <xf numFmtId="166" fontId="124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0" fontId="1" fillId="96" borderId="0" xfId="259" applyFont="1" applyFill="1" applyBorder="1"/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0" fontId="129" fillId="96" borderId="0" xfId="0" applyFont="1" applyFill="1"/>
    <xf numFmtId="165" fontId="2" fillId="96" borderId="3" xfId="0" applyNumberFormat="1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5" fontId="1" fillId="96" borderId="0" xfId="0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5" fontId="127" fillId="96" borderId="0" xfId="259" applyNumberFormat="1" applyFont="1" applyFill="1" applyBorder="1" applyAlignment="1"/>
    <xf numFmtId="166" fontId="128" fillId="96" borderId="0" xfId="259" applyNumberFormat="1" applyFont="1" applyFill="1" applyBorder="1" applyAlignment="1"/>
    <xf numFmtId="166" fontId="2" fillId="96" borderId="0" xfId="259" applyNumberFormat="1" applyFont="1" applyFill="1" applyAlignment="1"/>
    <xf numFmtId="0" fontId="2" fillId="96" borderId="0" xfId="259" applyFont="1" applyFill="1" applyAlignment="1"/>
    <xf numFmtId="165" fontId="2" fillId="96" borderId="2" xfId="0" quotePrefix="1" applyNumberFormat="1" applyFont="1" applyFill="1" applyBorder="1" applyAlignment="1">
      <alignment horizontal="right" vertical="center" wrapText="1"/>
    </xf>
    <xf numFmtId="165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horizontal="left" vertical="top" wrapText="1"/>
    </xf>
    <xf numFmtId="0" fontId="1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/>
    </xf>
    <xf numFmtId="165" fontId="128" fillId="96" borderId="0" xfId="259" applyNumberFormat="1" applyFont="1" applyFill="1" applyBorder="1"/>
    <xf numFmtId="0" fontId="1" fillId="96" borderId="47" xfId="259" applyFont="1" applyFill="1" applyBorder="1" applyAlignment="1">
      <alignment vertical="center"/>
    </xf>
    <xf numFmtId="0" fontId="1" fillId="96" borderId="47" xfId="259" applyFont="1" applyFill="1" applyBorder="1"/>
    <xf numFmtId="165" fontId="1" fillId="96" borderId="47" xfId="259" applyNumberFormat="1" applyFont="1" applyFill="1" applyBorder="1" applyAlignment="1">
      <alignment horizontal="right"/>
    </xf>
    <xf numFmtId="0" fontId="132" fillId="96" borderId="0" xfId="259" applyFont="1" applyFill="1" applyBorder="1"/>
    <xf numFmtId="166" fontId="1" fillId="96" borderId="0" xfId="259" applyNumberFormat="1" applyFont="1" applyFill="1"/>
    <xf numFmtId="165" fontId="1" fillId="96" borderId="0" xfId="259" quotePrefix="1" applyNumberFormat="1" applyFont="1" applyFill="1" applyBorder="1" applyAlignment="1">
      <alignment horizontal="right" vertical="center" wrapText="1"/>
    </xf>
    <xf numFmtId="0" fontId="133" fillId="96" borderId="0" xfId="259" applyFont="1" applyFill="1" applyBorder="1"/>
    <xf numFmtId="165" fontId="2" fillId="96" borderId="0" xfId="259" applyNumberFormat="1" applyFont="1" applyFill="1" applyBorder="1"/>
    <xf numFmtId="165" fontId="2" fillId="96" borderId="0" xfId="259" quotePrefix="1" applyNumberFormat="1" applyFont="1" applyFill="1" applyBorder="1" applyAlignment="1">
      <alignment horizontal="right" vertical="center" wrapText="1"/>
    </xf>
    <xf numFmtId="165" fontId="2" fillId="96" borderId="0" xfId="259" applyNumberFormat="1" applyFont="1" applyFill="1" applyBorder="1" applyAlignment="1">
      <alignment horizontal="right"/>
    </xf>
    <xf numFmtId="165" fontId="2" fillId="96" borderId="3" xfId="259" applyNumberFormat="1" applyFont="1" applyFill="1" applyBorder="1"/>
    <xf numFmtId="165" fontId="2" fillId="96" borderId="3" xfId="259" applyNumberFormat="1" applyFont="1" applyFill="1" applyBorder="1" applyAlignment="1">
      <alignment horizontal="right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0" fontId="2" fillId="96" borderId="3" xfId="259" applyFont="1" applyFill="1" applyBorder="1" applyAlignment="1">
      <alignment horizontal="left" vertical="center" indent="1"/>
    </xf>
    <xf numFmtId="0" fontId="1" fillId="96" borderId="48" xfId="259" applyFont="1" applyFill="1" applyBorder="1" applyAlignment="1">
      <alignment horizontal="left" vertical="center"/>
    </xf>
    <xf numFmtId="0" fontId="2" fillId="96" borderId="48" xfId="259" applyFont="1" applyFill="1" applyBorder="1" applyAlignment="1">
      <alignment vertical="center"/>
    </xf>
    <xf numFmtId="165" fontId="1" fillId="96" borderId="48" xfId="259" applyNumberFormat="1" applyFont="1" applyFill="1" applyBorder="1"/>
    <xf numFmtId="165" fontId="1" fillId="96" borderId="48" xfId="259" applyNumberFormat="1" applyFont="1" applyFill="1" applyBorder="1" applyAlignment="1">
      <alignment horizontal="right"/>
    </xf>
    <xf numFmtId="0" fontId="2" fillId="0" borderId="0" xfId="259" applyFont="1" applyFill="1" applyAlignment="1">
      <alignment horizontal="left" vertical="center" indent="1"/>
    </xf>
    <xf numFmtId="0" fontId="128" fillId="96" borderId="0" xfId="259" applyFont="1" applyFill="1"/>
    <xf numFmtId="0" fontId="2" fillId="96" borderId="3" xfId="0" applyFont="1" applyFill="1" applyBorder="1" applyAlignment="1">
      <alignment horizontal="left" vertical="center" indent="1"/>
    </xf>
    <xf numFmtId="0" fontId="1" fillId="96" borderId="48" xfId="259" applyFont="1" applyFill="1" applyBorder="1"/>
    <xf numFmtId="0" fontId="1" fillId="96" borderId="48" xfId="259" applyFont="1" applyFill="1" applyBorder="1" applyAlignment="1">
      <alignment vertical="center"/>
    </xf>
    <xf numFmtId="0" fontId="2" fillId="96" borderId="47" xfId="259" applyFont="1" applyFill="1" applyBorder="1" applyAlignment="1">
      <alignment vertical="center"/>
    </xf>
    <xf numFmtId="165" fontId="1" fillId="96" borderId="47" xfId="259" applyNumberFormat="1" applyFont="1" applyFill="1" applyBorder="1"/>
    <xf numFmtId="0" fontId="1" fillId="96" borderId="0" xfId="0" applyFont="1" applyFill="1" applyBorder="1"/>
    <xf numFmtId="0" fontId="134" fillId="96" borderId="0" xfId="0" applyFont="1" applyFill="1"/>
    <xf numFmtId="0" fontId="1" fillId="96" borderId="2" xfId="0" applyFont="1" applyFill="1" applyBorder="1" applyAlignment="1">
      <alignment vertical="center"/>
    </xf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5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5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72" fontId="2" fillId="96" borderId="0" xfId="0" applyNumberFormat="1" applyFont="1" applyFill="1" applyBorder="1"/>
    <xf numFmtId="3" fontId="2" fillId="96" borderId="0" xfId="0" quotePrefix="1" applyNumberFormat="1" applyFont="1" applyFill="1" applyBorder="1" applyAlignment="1">
      <alignment horizontal="right" vertical="center" wrapText="1"/>
    </xf>
    <xf numFmtId="0" fontId="128" fillId="96" borderId="0" xfId="0" applyFont="1" applyFill="1"/>
    <xf numFmtId="165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5" fontId="1" fillId="96" borderId="3" xfId="0" quotePrefix="1" applyNumberFormat="1" applyFont="1" applyFill="1" applyBorder="1" applyAlignment="1">
      <alignment horizontal="right" vertical="center" wrapText="1"/>
    </xf>
    <xf numFmtId="173" fontId="2" fillId="96" borderId="0" xfId="0" quotePrefix="1" applyNumberFormat="1" applyFont="1" applyFill="1" applyBorder="1" applyAlignment="1">
      <alignment horizontal="right" vertical="center" wrapText="1"/>
    </xf>
    <xf numFmtId="173" fontId="2" fillId="96" borderId="0" xfId="0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14" fontId="2" fillId="96" borderId="2" xfId="0" quotePrefix="1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/>
    </xf>
    <xf numFmtId="3" fontId="129" fillId="96" borderId="0" xfId="0" applyNumberFormat="1" applyFont="1" applyFill="1"/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0" fontId="129" fillId="96" borderId="0" xfId="0" applyFont="1" applyFill="1" applyAlignment="1"/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5" fontId="1" fillId="96" borderId="0" xfId="0" applyNumberFormat="1" applyFont="1" applyFill="1" applyBorder="1" applyAlignment="1">
      <alignment vertical="center"/>
    </xf>
    <xf numFmtId="165" fontId="1" fillId="96" borderId="0" xfId="0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>
      <alignment vertical="center" wrapText="1"/>
    </xf>
    <xf numFmtId="165" fontId="2" fillId="96" borderId="0" xfId="0" applyNumberFormat="1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vertical="center" wrapText="1"/>
    </xf>
    <xf numFmtId="165" fontId="2" fillId="96" borderId="3" xfId="0" applyNumberFormat="1" applyFont="1" applyFill="1" applyBorder="1" applyAlignment="1">
      <alignment horizontal="right" vertical="center" wrapText="1"/>
    </xf>
    <xf numFmtId="0" fontId="135" fillId="96" borderId="48" xfId="0" applyFont="1" applyFill="1" applyBorder="1" applyAlignment="1">
      <alignment vertical="center" wrapText="1"/>
    </xf>
    <xf numFmtId="165" fontId="1" fillId="96" borderId="48" xfId="0" quotePrefix="1" applyNumberFormat="1" applyFont="1" applyFill="1" applyBorder="1" applyAlignment="1">
      <alignment horizontal="right" vertical="center" wrapText="1"/>
    </xf>
    <xf numFmtId="165" fontId="1" fillId="96" borderId="3" xfId="0" applyNumberFormat="1" applyFont="1" applyFill="1" applyBorder="1" applyAlignment="1">
      <alignment horizontal="right" vertical="center" wrapText="1"/>
    </xf>
    <xf numFmtId="0" fontId="1" fillId="96" borderId="0" xfId="4" applyFont="1" applyFill="1" applyAlignment="1">
      <alignment vertical="center" wrapText="1"/>
    </xf>
    <xf numFmtId="0" fontId="2" fillId="96" borderId="0" xfId="4" applyFont="1" applyFill="1" applyAlignment="1">
      <alignment vertical="center"/>
    </xf>
    <xf numFmtId="0" fontId="2" fillId="96" borderId="0" xfId="0" applyFont="1" applyFill="1" applyBorder="1" applyAlignment="1">
      <alignment horizontal="left" vertical="center" wrapText="1" indent="2"/>
    </xf>
    <xf numFmtId="0" fontId="2" fillId="96" borderId="48" xfId="0" applyFont="1" applyFill="1" applyBorder="1" applyAlignment="1">
      <alignment vertical="center"/>
    </xf>
    <xf numFmtId="0" fontId="2" fillId="96" borderId="0" xfId="0" applyFont="1" applyFill="1" applyBorder="1" applyAlignment="1">
      <alignment horizontal="left" wrapText="1"/>
    </xf>
    <xf numFmtId="165" fontId="1" fillId="96" borderId="0" xfId="0" applyNumberFormat="1" applyFont="1" applyFill="1" applyBorder="1" applyAlignment="1">
      <alignment horizontal="right" wrapText="1"/>
    </xf>
    <xf numFmtId="0" fontId="2" fillId="96" borderId="0" xfId="0" applyFont="1" applyFill="1" applyBorder="1" applyAlignment="1"/>
    <xf numFmtId="0" fontId="136" fillId="96" borderId="0" xfId="0" applyFont="1" applyFill="1"/>
    <xf numFmtId="0" fontId="129" fillId="96" borderId="2" xfId="0" applyFont="1" applyFill="1" applyBorder="1" applyAlignment="1">
      <alignment wrapText="1"/>
    </xf>
    <xf numFmtId="0" fontId="129" fillId="96" borderId="2" xfId="0" applyFont="1" applyFill="1" applyBorder="1" applyAlignment="1">
      <alignment horizontal="right"/>
    </xf>
    <xf numFmtId="0" fontId="129" fillId="96" borderId="0" xfId="0" applyFont="1" applyFill="1" applyAlignment="1">
      <alignment wrapText="1"/>
    </xf>
    <xf numFmtId="0" fontId="129" fillId="96" borderId="0" xfId="0" applyFont="1" applyFill="1" applyAlignment="1">
      <alignment horizontal="right"/>
    </xf>
    <xf numFmtId="0" fontId="129" fillId="96" borderId="0" xfId="0" applyFont="1" applyFill="1" applyAlignment="1">
      <alignment horizontal="right" wrapText="1"/>
    </xf>
    <xf numFmtId="0" fontId="129" fillId="96" borderId="49" xfId="0" applyFont="1" applyFill="1" applyBorder="1" applyAlignment="1">
      <alignment wrapText="1"/>
    </xf>
    <xf numFmtId="0" fontId="129" fillId="96" borderId="49" xfId="0" applyFont="1" applyFill="1" applyBorder="1" applyAlignment="1">
      <alignment horizontal="right"/>
    </xf>
    <xf numFmtId="165" fontId="136" fillId="96" borderId="3" xfId="2505" applyNumberFormat="1" applyFont="1" applyFill="1" applyBorder="1" applyAlignment="1">
      <alignment horizontal="right" vertical="center"/>
    </xf>
    <xf numFmtId="0" fontId="136" fillId="96" borderId="0" xfId="0" applyFont="1" applyFill="1" applyAlignment="1">
      <alignment vertical="center"/>
    </xf>
    <xf numFmtId="0" fontId="129" fillId="96" borderId="48" xfId="0" applyFont="1" applyFill="1" applyBorder="1" applyAlignment="1">
      <alignment vertical="center" wrapText="1"/>
    </xf>
    <xf numFmtId="165" fontId="129" fillId="96" borderId="3" xfId="2505" applyNumberFormat="1" applyFont="1" applyFill="1" applyBorder="1" applyAlignment="1">
      <alignment horizontal="right" vertical="center"/>
    </xf>
    <xf numFmtId="0" fontId="129" fillId="96" borderId="3" xfId="0" applyFont="1" applyFill="1" applyBorder="1" applyAlignment="1">
      <alignment vertical="center" wrapText="1"/>
    </xf>
    <xf numFmtId="0" fontId="136" fillId="96" borderId="49" xfId="0" applyFont="1" applyFill="1" applyBorder="1" applyAlignment="1">
      <alignment vertical="center" wrapText="1"/>
    </xf>
    <xf numFmtId="165" fontId="136" fillId="96" borderId="49" xfId="2505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0" fontId="134" fillId="96" borderId="0" xfId="0" applyFont="1" applyFill="1" applyAlignment="1">
      <alignment wrapText="1"/>
    </xf>
    <xf numFmtId="0" fontId="2" fillId="96" borderId="0" xfId="0" applyFont="1" applyFill="1" applyAlignment="1">
      <alignment wrapText="1"/>
    </xf>
    <xf numFmtId="0" fontId="137" fillId="96" borderId="0" xfId="259" applyFont="1" applyFill="1" applyAlignment="1">
      <alignment horizontal="left" vertical="center" indent="1"/>
    </xf>
    <xf numFmtId="165" fontId="137" fillId="96" borderId="0" xfId="0" quotePrefix="1" applyNumberFormat="1" applyFont="1" applyFill="1" applyBorder="1" applyAlignment="1">
      <alignment horizontal="right" vertical="center" wrapText="1"/>
    </xf>
    <xf numFmtId="165" fontId="137" fillId="96" borderId="0" xfId="0" applyNumberFormat="1" applyFont="1" applyFill="1" applyBorder="1" applyAlignment="1">
      <alignment horizontal="right" vertical="center"/>
    </xf>
    <xf numFmtId="165" fontId="137" fillId="96" borderId="0" xfId="0" quotePrefix="1" applyNumberFormat="1" applyFont="1" applyFill="1" applyBorder="1" applyAlignment="1">
      <alignment horizontal="right" wrapText="1"/>
    </xf>
    <xf numFmtId="0" fontId="137" fillId="96" borderId="0" xfId="259" applyFont="1" applyFill="1" applyBorder="1" applyAlignment="1">
      <alignment vertical="center"/>
    </xf>
    <xf numFmtId="165" fontId="137" fillId="96" borderId="0" xfId="259" quotePrefix="1" applyNumberFormat="1" applyFont="1" applyFill="1" applyBorder="1" applyAlignment="1">
      <alignment horizontal="right" vertical="center" wrapText="1"/>
    </xf>
    <xf numFmtId="165" fontId="137" fillId="96" borderId="0" xfId="259" applyNumberFormat="1" applyFont="1" applyFill="1" applyBorder="1" applyAlignment="1">
      <alignment horizontal="right"/>
    </xf>
    <xf numFmtId="166" fontId="137" fillId="96" borderId="0" xfId="259" applyNumberFormat="1" applyFont="1" applyFill="1"/>
    <xf numFmtId="165" fontId="137" fillId="96" borderId="0" xfId="259" applyNumberFormat="1" applyFont="1" applyFill="1" applyBorder="1"/>
    <xf numFmtId="0" fontId="137" fillId="96" borderId="0" xfId="259" applyFont="1" applyFill="1"/>
    <xf numFmtId="3" fontId="137" fillId="96" borderId="0" xfId="259" quotePrefix="1" applyNumberFormat="1" applyFont="1" applyFill="1" applyBorder="1" applyAlignment="1">
      <alignment vertical="center" wrapText="1"/>
    </xf>
    <xf numFmtId="165" fontId="137" fillId="96" borderId="0" xfId="259" applyNumberFormat="1" applyFont="1" applyFill="1" applyBorder="1" applyAlignment="1">
      <alignment horizontal="right" vertical="center"/>
    </xf>
    <xf numFmtId="0" fontId="137" fillId="96" borderId="0" xfId="259" applyFont="1" applyFill="1" applyBorder="1"/>
    <xf numFmtId="0" fontId="137" fillId="96" borderId="0" xfId="259" applyFont="1" applyFill="1" applyAlignment="1">
      <alignment horizontal="left" vertical="center" wrapText="1" indent="1"/>
    </xf>
    <xf numFmtId="0" fontId="137" fillId="96" borderId="0" xfId="259" applyFont="1" applyFill="1" applyAlignment="1">
      <alignment horizontal="left" indent="1"/>
    </xf>
    <xf numFmtId="0" fontId="2" fillId="96" borderId="0" xfId="0" applyFont="1" applyFill="1" applyBorder="1" applyAlignment="1">
      <alignment horizontal="left" vertical="center" wrapText="1"/>
    </xf>
    <xf numFmtId="0" fontId="136" fillId="96" borderId="48" xfId="0" applyFont="1" applyFill="1" applyBorder="1" applyAlignment="1">
      <alignment vertical="center" wrapText="1"/>
    </xf>
    <xf numFmtId="0" fontId="1" fillId="96" borderId="0" xfId="4" applyFont="1" applyFill="1" applyAlignment="1">
      <alignment vertical="center"/>
    </xf>
    <xf numFmtId="0" fontId="128" fillId="96" borderId="0" xfId="4" applyFont="1" applyFill="1" applyAlignment="1"/>
    <xf numFmtId="0" fontId="1" fillId="0" borderId="3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horizontal="left" vertical="top" wrapText="1"/>
    </xf>
    <xf numFmtId="0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NumberFormat="1" applyFont="1" applyFill="1" applyBorder="1" applyAlignment="1">
      <alignment horizontal="right" vertical="center"/>
    </xf>
    <xf numFmtId="165" fontId="2" fillId="96" borderId="0" xfId="259" applyNumberFormat="1" applyFont="1" applyFill="1" applyBorder="1" applyAlignment="1">
      <alignment horizontal="right" vertical="center"/>
    </xf>
    <xf numFmtId="0" fontId="129" fillId="96" borderId="0" xfId="0" applyFont="1" applyFill="1" applyAlignment="1">
      <alignment vertical="center"/>
    </xf>
    <xf numFmtId="0" fontId="2" fillId="96" borderId="0" xfId="0" applyFont="1" applyFill="1" applyBorder="1" applyAlignment="1">
      <alignment horizontal="left" wrapText="1"/>
    </xf>
    <xf numFmtId="0" fontId="138" fillId="96" borderId="0" xfId="0" applyFont="1" applyFill="1"/>
    <xf numFmtId="0" fontId="2" fillId="96" borderId="3" xfId="0" applyFont="1" applyFill="1" applyBorder="1" applyAlignment="1"/>
    <xf numFmtId="165" fontId="2" fillId="96" borderId="3" xfId="0" quotePrefix="1" applyNumberFormat="1" applyFont="1" applyFill="1" applyBorder="1" applyAlignment="1">
      <alignment horizontal="right" wrapText="1"/>
    </xf>
    <xf numFmtId="0" fontId="137" fillId="96" borderId="0" xfId="0" applyFont="1" applyFill="1" applyBorder="1" applyAlignment="1">
      <alignment horizontal="left" vertical="center" indent="1"/>
    </xf>
    <xf numFmtId="0" fontId="137" fillId="96" borderId="4" xfId="0" applyFont="1" applyFill="1" applyBorder="1" applyAlignment="1">
      <alignment horizontal="left" vertical="center" indent="1"/>
    </xf>
    <xf numFmtId="165" fontId="2" fillId="96" borderId="4" xfId="0" quotePrefix="1" applyNumberFormat="1" applyFont="1" applyFill="1" applyBorder="1" applyAlignment="1">
      <alignment horizontal="right" vertical="center" wrapText="1"/>
    </xf>
    <xf numFmtId="165" fontId="137" fillId="96" borderId="4" xfId="0" quotePrefix="1" applyNumberFormat="1" applyFont="1" applyFill="1" applyBorder="1" applyAlignment="1">
      <alignment horizontal="right" vertical="center" wrapText="1"/>
    </xf>
    <xf numFmtId="165" fontId="137" fillId="96" borderId="4" xfId="0" applyNumberFormat="1" applyFont="1" applyFill="1" applyBorder="1" applyAlignment="1">
      <alignment horizontal="right" vertical="center"/>
    </xf>
    <xf numFmtId="165" fontId="2" fillId="96" borderId="4" xfId="0" applyNumberFormat="1" applyFont="1" applyFill="1" applyBorder="1" applyAlignment="1">
      <alignment horizontal="right" vertical="center" wrapText="1"/>
    </xf>
    <xf numFmtId="0" fontId="1" fillId="96" borderId="48" xfId="0" applyFont="1" applyFill="1" applyBorder="1" applyAlignment="1">
      <alignment vertical="center"/>
    </xf>
    <xf numFmtId="0" fontId="137" fillId="96" borderId="0" xfId="0" applyFont="1" applyFill="1" applyBorder="1" applyAlignment="1">
      <alignment horizontal="left" vertical="center" wrapText="1" indent="1"/>
    </xf>
    <xf numFmtId="165" fontId="2" fillId="96" borderId="0" xfId="259" quotePrefix="1" applyNumberFormat="1" applyFont="1" applyFill="1" applyBorder="1" applyAlignment="1">
      <alignment horizontal="right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 vertical="top" wrapText="1"/>
    </xf>
    <xf numFmtId="0" fontId="2" fillId="96" borderId="0" xfId="4" applyFont="1" applyFill="1" applyAlignment="1">
      <alignment horizontal="left" wrapText="1"/>
    </xf>
    <xf numFmtId="0" fontId="1" fillId="96" borderId="3" xfId="0" applyFont="1" applyFill="1" applyBorder="1" applyAlignment="1">
      <alignment horizontal="left" vertical="center" wrapText="1"/>
    </xf>
  </cellXfs>
  <cellStyles count="2506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" xfId="2505" builtinId="3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F51"/>
  <sheetViews>
    <sheetView tabSelected="1" zoomScaleNormal="100" workbookViewId="0"/>
  </sheetViews>
  <sheetFormatPr baseColWidth="10" defaultColWidth="11.42578125" defaultRowHeight="11.25"/>
  <cols>
    <col min="1" max="1" width="48.5703125" style="86" customWidth="1"/>
    <col min="2" max="4" width="12.85546875" style="86" customWidth="1"/>
    <col min="5" max="5" width="1.5703125" style="86" customWidth="1"/>
    <col min="6" max="16384" width="11.42578125" style="86"/>
  </cols>
  <sheetData>
    <row r="1" spans="1:6" ht="22.5" customHeight="1">
      <c r="A1" s="6" t="s">
        <v>43</v>
      </c>
      <c r="B1" s="85"/>
      <c r="C1" s="3"/>
      <c r="D1" s="3"/>
    </row>
    <row r="2" spans="1:6">
      <c r="A2" s="87"/>
      <c r="B2" s="4" t="s">
        <v>134</v>
      </c>
      <c r="C2" s="4" t="s">
        <v>134</v>
      </c>
      <c r="D2" s="5" t="s">
        <v>9</v>
      </c>
    </row>
    <row r="3" spans="1:6">
      <c r="A3" s="6"/>
      <c r="B3" s="88" t="s">
        <v>135</v>
      </c>
      <c r="C3" s="180">
        <v>2019</v>
      </c>
      <c r="D3" s="8"/>
    </row>
    <row r="4" spans="1:6">
      <c r="A4" s="90" t="s">
        <v>44</v>
      </c>
      <c r="B4" s="91" t="s">
        <v>0</v>
      </c>
      <c r="C4" s="91" t="s">
        <v>0</v>
      </c>
      <c r="D4" s="92" t="s">
        <v>1</v>
      </c>
    </row>
    <row r="5" spans="1:6">
      <c r="A5" s="3" t="s">
        <v>2</v>
      </c>
      <c r="B5" s="2">
        <v>543</v>
      </c>
      <c r="C5" s="2">
        <v>496</v>
      </c>
      <c r="D5" s="93">
        <f t="shared" ref="D5:D19" si="0">IF(C5=0,0,IF(B5=0,"-100",IF(ABS((B5-C5)/C5*100)&gt;100,"&gt;100",((B5-C5)/C5*100))))</f>
        <v>9.4758064516129039</v>
      </c>
      <c r="F5" s="94"/>
    </row>
    <row r="6" spans="1:6">
      <c r="A6" s="3" t="s">
        <v>3</v>
      </c>
      <c r="B6" s="95">
        <v>-27</v>
      </c>
      <c r="C6" s="95">
        <v>50</v>
      </c>
      <c r="D6" s="93" t="str">
        <f t="shared" si="0"/>
        <v>&gt;100</v>
      </c>
      <c r="F6" s="94"/>
    </row>
    <row r="7" spans="1:6">
      <c r="A7" s="96" t="s">
        <v>122</v>
      </c>
      <c r="B7" s="7">
        <v>140</v>
      </c>
      <c r="C7" s="2">
        <v>195</v>
      </c>
      <c r="D7" s="93">
        <f t="shared" si="0"/>
        <v>-28.205128205128204</v>
      </c>
      <c r="F7" s="94"/>
    </row>
    <row r="8" spans="1:6">
      <c r="A8" s="3" t="s">
        <v>92</v>
      </c>
      <c r="B8" s="95">
        <v>-99</v>
      </c>
      <c r="C8" s="2">
        <v>-1</v>
      </c>
      <c r="D8" s="93" t="str">
        <f>IF(C8=0,0,IF(B8=0,"-100",IF(ABS((B8-C8)/C8*100)&gt;100,"&gt;100",((B8-C8)/C8*100))))</f>
        <v>&gt;100</v>
      </c>
      <c r="F8" s="94"/>
    </row>
    <row r="9" spans="1:6" ht="22.5" customHeight="1">
      <c r="A9" s="155" t="s">
        <v>138</v>
      </c>
      <c r="B9" s="95">
        <v>-14</v>
      </c>
      <c r="C9" s="97">
        <v>-10</v>
      </c>
      <c r="D9" s="93">
        <f t="shared" si="0"/>
        <v>40</v>
      </c>
      <c r="F9" s="94"/>
    </row>
    <row r="10" spans="1:6">
      <c r="A10" s="3" t="s">
        <v>93</v>
      </c>
      <c r="B10" s="2">
        <v>17</v>
      </c>
      <c r="C10" s="2">
        <v>14</v>
      </c>
      <c r="D10" s="93">
        <f t="shared" si="0"/>
        <v>21.428571428571427</v>
      </c>
      <c r="F10" s="94"/>
    </row>
    <row r="11" spans="1:6">
      <c r="A11" s="3" t="s">
        <v>12</v>
      </c>
      <c r="B11" s="2">
        <v>-6</v>
      </c>
      <c r="C11" s="2">
        <v>13</v>
      </c>
      <c r="D11" s="93" t="str">
        <f t="shared" si="0"/>
        <v>&gt;100</v>
      </c>
      <c r="F11" s="94"/>
    </row>
    <row r="12" spans="1:6" s="156" customFormat="1" ht="22.5">
      <c r="A12" s="96" t="s">
        <v>11</v>
      </c>
      <c r="B12" s="2">
        <v>7</v>
      </c>
      <c r="C12" s="2">
        <v>20</v>
      </c>
      <c r="D12" s="127">
        <f t="shared" si="0"/>
        <v>-65</v>
      </c>
      <c r="F12" s="157"/>
    </row>
    <row r="13" spans="1:6">
      <c r="A13" s="3" t="s">
        <v>94</v>
      </c>
      <c r="B13" s="2">
        <v>462</v>
      </c>
      <c r="C13" s="98">
        <v>487</v>
      </c>
      <c r="D13" s="93">
        <f t="shared" si="0"/>
        <v>-5.1334702258726894</v>
      </c>
      <c r="F13" s="94"/>
    </row>
    <row r="14" spans="1:6">
      <c r="A14" s="3" t="s">
        <v>4</v>
      </c>
      <c r="B14" s="2">
        <v>-68</v>
      </c>
      <c r="C14" s="2">
        <v>-39</v>
      </c>
      <c r="D14" s="93">
        <f t="shared" si="0"/>
        <v>74.358974358974365</v>
      </c>
      <c r="F14" s="99"/>
    </row>
    <row r="15" spans="1:6">
      <c r="A15" s="85" t="s">
        <v>139</v>
      </c>
      <c r="B15" s="9">
        <v>31</v>
      </c>
      <c r="C15" s="9">
        <v>251</v>
      </c>
      <c r="D15" s="100">
        <f t="shared" si="0"/>
        <v>-87.64940239043824</v>
      </c>
      <c r="F15" s="101"/>
    </row>
    <row r="16" spans="1:6">
      <c r="A16" s="3" t="s">
        <v>149</v>
      </c>
      <c r="B16" s="2">
        <v>25</v>
      </c>
      <c r="C16" s="2">
        <v>71</v>
      </c>
      <c r="D16" s="93">
        <f>IF(C16=0,0,IF(B16=0,"-100",IF(ABS((B16-C16)/C16*100)&gt;100,"&gt;100",((B16-C16)/C16*100))))</f>
        <v>-64.788732394366207</v>
      </c>
      <c r="F16" s="94"/>
    </row>
    <row r="17" spans="1:4">
      <c r="A17" s="85" t="s">
        <v>5</v>
      </c>
      <c r="B17" s="9">
        <v>6</v>
      </c>
      <c r="C17" s="9">
        <v>180</v>
      </c>
      <c r="D17" s="39">
        <f t="shared" si="0"/>
        <v>-96.666666666666671</v>
      </c>
    </row>
    <row r="18" spans="1:4">
      <c r="A18" s="3" t="s">
        <v>95</v>
      </c>
      <c r="B18" s="2">
        <v>2</v>
      </c>
      <c r="C18" s="2">
        <v>31</v>
      </c>
      <c r="D18" s="93">
        <f t="shared" si="0"/>
        <v>-93.548387096774192</v>
      </c>
    </row>
    <row r="19" spans="1:4">
      <c r="A19" s="85" t="s">
        <v>6</v>
      </c>
      <c r="B19" s="9">
        <v>4</v>
      </c>
      <c r="C19" s="9">
        <v>149</v>
      </c>
      <c r="D19" s="9">
        <f t="shared" si="0"/>
        <v>-97.31543624161074</v>
      </c>
    </row>
    <row r="20" spans="1:4">
      <c r="A20" s="85"/>
      <c r="D20" s="9"/>
    </row>
    <row r="21" spans="1:4">
      <c r="A21" s="106"/>
      <c r="B21" s="4" t="s">
        <v>134</v>
      </c>
      <c r="C21" s="4" t="s">
        <v>134</v>
      </c>
      <c r="D21" s="5" t="s">
        <v>9</v>
      </c>
    </row>
    <row r="22" spans="1:4">
      <c r="A22" s="3"/>
      <c r="B22" s="179">
        <v>2020</v>
      </c>
      <c r="C22" s="89" t="s">
        <v>128</v>
      </c>
      <c r="D22" s="8"/>
    </row>
    <row r="23" spans="1:4">
      <c r="A23" s="102" t="s">
        <v>120</v>
      </c>
      <c r="B23" s="91" t="s">
        <v>1</v>
      </c>
      <c r="C23" s="91" t="s">
        <v>1</v>
      </c>
      <c r="D23" s="92" t="s">
        <v>1</v>
      </c>
    </row>
    <row r="24" spans="1:4">
      <c r="A24" s="3" t="s">
        <v>45</v>
      </c>
      <c r="B24" s="104">
        <v>0.77200000000000002</v>
      </c>
      <c r="C24" s="104">
        <v>0.67200000000000004</v>
      </c>
      <c r="D24" s="2">
        <f>IF(C24=0,0,IF(B24=0,"-100",IF(ABS((B24-C24)/C24*100)&gt;100,"&gt;100",((B24-C24)/C24*100))))</f>
        <v>14.880952380952378</v>
      </c>
    </row>
    <row r="25" spans="1:4">
      <c r="A25" s="3" t="s">
        <v>46</v>
      </c>
      <c r="B25" s="104">
        <v>2E-3</v>
      </c>
      <c r="C25" s="105">
        <v>9.5000000000000001E-2</v>
      </c>
      <c r="D25" s="2">
        <f>IF(C25=0,0,IF(B25=0,"-100",IF(ABS((B25-C25)/C25*100)&gt;100,"&gt;100",((B25-C25)/C25*100))))</f>
        <v>-97.89473684210526</v>
      </c>
    </row>
    <row r="26" spans="1:4">
      <c r="A26" s="3"/>
      <c r="B26" s="2"/>
      <c r="C26" s="2"/>
      <c r="D26" s="9"/>
    </row>
    <row r="27" spans="1:4">
      <c r="A27" s="106"/>
      <c r="B27" s="107" t="s">
        <v>136</v>
      </c>
      <c r="C27" s="4" t="s">
        <v>13</v>
      </c>
      <c r="D27" s="5" t="s">
        <v>9</v>
      </c>
    </row>
    <row r="28" spans="1:4">
      <c r="A28" s="3"/>
      <c r="B28" s="7">
        <v>2020</v>
      </c>
      <c r="C28" s="7" t="s">
        <v>128</v>
      </c>
      <c r="D28" s="8"/>
    </row>
    <row r="29" spans="1:4">
      <c r="A29" s="102" t="s">
        <v>47</v>
      </c>
      <c r="B29" s="91" t="s">
        <v>0</v>
      </c>
      <c r="C29" s="91" t="s">
        <v>0</v>
      </c>
      <c r="D29" s="92" t="s">
        <v>1</v>
      </c>
    </row>
    <row r="30" spans="1:4">
      <c r="A30" s="1" t="s">
        <v>7</v>
      </c>
      <c r="B30" s="2">
        <v>133527</v>
      </c>
      <c r="C30" s="2">
        <v>139619</v>
      </c>
      <c r="D30" s="93">
        <f>IF(C30=0,0,IF(B30=0,"-100",IF(ABS((B30-C30)/C30*100)&gt;100,"&gt;100",((B30-C30)/C30*100))))</f>
        <v>-4.3633029888482229</v>
      </c>
    </row>
    <row r="31" spans="1:4" ht="22.5">
      <c r="A31" s="50" t="s">
        <v>97</v>
      </c>
      <c r="B31" s="2">
        <v>94977</v>
      </c>
      <c r="C31" s="2">
        <v>104215</v>
      </c>
      <c r="D31" s="93">
        <f>IF(C31=0,0,IF(B31=0,"-100",IF(ABS((B31-C31)/C31*100)&gt;100,"&gt;100",((B31-C31)/C31*100))))</f>
        <v>-8.8643669337427422</v>
      </c>
    </row>
    <row r="32" spans="1:4" ht="22.5">
      <c r="A32" s="50" t="s">
        <v>96</v>
      </c>
      <c r="B32" s="2">
        <v>108629</v>
      </c>
      <c r="C32" s="2">
        <v>115487</v>
      </c>
      <c r="D32" s="108">
        <f>IF(C32=0,0,IF(B32=0,"-100",IF(ABS((B32-C32)/C32*100)&gt;100,"&gt;100",((B32-C32)/C32*100))))</f>
        <v>-5.9383307212067162</v>
      </c>
    </row>
    <row r="33" spans="1:4">
      <c r="A33" s="3" t="s">
        <v>33</v>
      </c>
      <c r="B33" s="95">
        <v>5939</v>
      </c>
      <c r="C33" s="95">
        <v>5838</v>
      </c>
      <c r="D33" s="93">
        <f>IF(C33=0,0,IF(B33=0,"-100",IF(ABS((B33-C33)/C33*100)&gt;100,"&gt;100",((B33-C33)/C33*100))))</f>
        <v>1.7300445357999314</v>
      </c>
    </row>
    <row r="34" spans="1:4">
      <c r="A34" s="3"/>
      <c r="B34" s="95"/>
      <c r="C34" s="95"/>
      <c r="D34" s="93"/>
    </row>
    <row r="35" spans="1:4">
      <c r="A35" s="106"/>
      <c r="B35" s="107" t="s">
        <v>136</v>
      </c>
      <c r="C35" s="4" t="s">
        <v>13</v>
      </c>
      <c r="D35" s="5" t="s">
        <v>9</v>
      </c>
    </row>
    <row r="36" spans="1:4">
      <c r="A36" s="3"/>
      <c r="B36" s="7">
        <v>2020</v>
      </c>
      <c r="C36" s="7" t="s">
        <v>128</v>
      </c>
      <c r="D36" s="8"/>
    </row>
    <row r="37" spans="1:4">
      <c r="A37" s="102" t="s">
        <v>48</v>
      </c>
      <c r="B37" s="91"/>
      <c r="C37" s="91"/>
      <c r="D37" s="92" t="s">
        <v>1</v>
      </c>
    </row>
    <row r="38" spans="1:4">
      <c r="A38" s="1" t="s">
        <v>49</v>
      </c>
      <c r="B38" s="2">
        <v>5662</v>
      </c>
      <c r="C38" s="2">
        <v>5792</v>
      </c>
      <c r="D38" s="93">
        <f t="shared" ref="D38:D45" si="1">IF(C38=0,0,IF(B38=0,"-100",IF(ABS((B38-C38)/C38*100)&gt;100,"&gt;100",((B38-C38)/C38*100))))</f>
        <v>-2.2444751381215471</v>
      </c>
    </row>
    <row r="39" spans="1:4">
      <c r="A39" s="1" t="s">
        <v>50</v>
      </c>
      <c r="B39" s="2">
        <v>5890</v>
      </c>
      <c r="C39" s="2">
        <v>6108</v>
      </c>
      <c r="D39" s="93">
        <f t="shared" si="1"/>
        <v>-3.5690897184020955</v>
      </c>
    </row>
    <row r="40" spans="1:4">
      <c r="A40" s="1" t="s">
        <v>51</v>
      </c>
      <c r="B40" s="2">
        <v>2163</v>
      </c>
      <c r="C40" s="2">
        <v>2162</v>
      </c>
      <c r="D40" s="93">
        <f t="shared" si="1"/>
        <v>4.6253469010175768E-2</v>
      </c>
    </row>
    <row r="41" spans="1:4">
      <c r="A41" s="38" t="s">
        <v>52</v>
      </c>
      <c r="B41" s="2">
        <v>8052</v>
      </c>
      <c r="C41" s="2">
        <v>8270</v>
      </c>
      <c r="D41" s="93">
        <f t="shared" si="1"/>
        <v>-2.6360338573155984</v>
      </c>
    </row>
    <row r="42" spans="1:4">
      <c r="A42" s="1" t="s">
        <v>53</v>
      </c>
      <c r="B42" s="109">
        <v>41592</v>
      </c>
      <c r="C42" s="109">
        <v>39841</v>
      </c>
      <c r="D42" s="93">
        <f t="shared" si="1"/>
        <v>4.3949700057729473</v>
      </c>
    </row>
    <row r="43" spans="1:4">
      <c r="A43" s="1" t="s">
        <v>54</v>
      </c>
      <c r="B43" s="110">
        <v>0.1361</v>
      </c>
      <c r="C43" s="110">
        <v>0.1454</v>
      </c>
      <c r="D43" s="93">
        <f t="shared" si="1"/>
        <v>-6.3961485557083915</v>
      </c>
    </row>
    <row r="44" spans="1:4">
      <c r="A44" s="1" t="s">
        <v>55</v>
      </c>
      <c r="B44" s="111">
        <v>0.19359999999999999</v>
      </c>
      <c r="C44" s="111">
        <v>0.20760000000000001</v>
      </c>
      <c r="D44" s="93">
        <f t="shared" si="1"/>
        <v>-6.7437379576107954</v>
      </c>
    </row>
    <row r="45" spans="1:4">
      <c r="A45" s="1" t="s">
        <v>140</v>
      </c>
      <c r="B45" s="111">
        <v>4.2099999999999999E-2</v>
      </c>
      <c r="C45" s="111">
        <v>4.1300000000000003E-2</v>
      </c>
      <c r="D45" s="93">
        <f t="shared" si="1"/>
        <v>1.937046004842603</v>
      </c>
    </row>
    <row r="46" spans="1:4">
      <c r="A46" s="1"/>
      <c r="B46" s="111"/>
      <c r="C46" s="111"/>
      <c r="D46" s="93"/>
    </row>
    <row r="47" spans="1:4">
      <c r="A47" s="1"/>
      <c r="B47" s="111"/>
      <c r="C47" s="111"/>
      <c r="D47" s="93"/>
    </row>
    <row r="48" spans="1:4">
      <c r="A48" s="112" t="s">
        <v>56</v>
      </c>
      <c r="B48" s="2"/>
      <c r="C48" s="2"/>
      <c r="D48" s="2"/>
    </row>
    <row r="49" spans="1:4">
      <c r="A49" s="196" t="s">
        <v>57</v>
      </c>
      <c r="B49" s="196"/>
      <c r="C49" s="196"/>
      <c r="D49" s="196"/>
    </row>
    <row r="50" spans="1:4">
      <c r="A50" s="183"/>
      <c r="B50" s="183"/>
      <c r="C50" s="183"/>
      <c r="D50" s="183"/>
    </row>
    <row r="51" spans="1:4" s="184" customFormat="1" ht="25.5" customHeight="1">
      <c r="A51" s="197" t="s">
        <v>148</v>
      </c>
      <c r="B51" s="197"/>
      <c r="C51" s="197"/>
      <c r="D51" s="197"/>
    </row>
  </sheetData>
  <mergeCells count="2">
    <mergeCell ref="A49:D49"/>
    <mergeCell ref="A51:D51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B3 C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J37"/>
  <sheetViews>
    <sheetView zoomScaleNormal="100" workbookViewId="0"/>
  </sheetViews>
  <sheetFormatPr baseColWidth="10" defaultColWidth="11.42578125" defaultRowHeight="11.25"/>
  <cols>
    <col min="1" max="1" width="48.5703125" style="35" customWidth="1"/>
    <col min="2" max="2" width="4.28515625" style="35" customWidth="1"/>
    <col min="3" max="5" width="12.85546875" style="35" customWidth="1"/>
    <col min="6" max="16384" width="11.42578125" style="35"/>
  </cols>
  <sheetData>
    <row r="1" spans="1:10" ht="27" customHeight="1">
      <c r="A1" s="6" t="s">
        <v>8</v>
      </c>
      <c r="B1" s="3"/>
      <c r="C1" s="3"/>
      <c r="D1" s="3"/>
      <c r="E1" s="3"/>
    </row>
    <row r="2" spans="1:10">
      <c r="A2" s="10"/>
      <c r="B2" s="4" t="s">
        <v>15</v>
      </c>
      <c r="C2" s="4" t="s">
        <v>134</v>
      </c>
      <c r="D2" s="4" t="s">
        <v>134</v>
      </c>
      <c r="E2" s="5" t="s">
        <v>9</v>
      </c>
    </row>
    <row r="3" spans="1:10">
      <c r="A3" s="1"/>
      <c r="B3" s="7"/>
      <c r="C3" s="7">
        <v>2020</v>
      </c>
      <c r="D3" s="8">
        <v>2019</v>
      </c>
      <c r="E3" s="8"/>
    </row>
    <row r="4" spans="1:10">
      <c r="A4" s="1"/>
      <c r="B4" s="49"/>
      <c r="C4" s="49" t="s">
        <v>0</v>
      </c>
      <c r="D4" s="49" t="s">
        <v>0</v>
      </c>
      <c r="E4" s="8" t="s">
        <v>1</v>
      </c>
    </row>
    <row r="5" spans="1:10">
      <c r="A5" s="10" t="s">
        <v>98</v>
      </c>
      <c r="B5" s="47"/>
      <c r="C5" s="47">
        <v>2459</v>
      </c>
      <c r="D5" s="47">
        <v>2780</v>
      </c>
      <c r="E5" s="48">
        <f t="shared" ref="E5:E27" si="0">IF(D5=0,0,IF(C5=0,"-100",IF(ABS((C5-D5)/D5*100)&gt;100,"&gt;100",((C5-D5)/D5*100))))</f>
        <v>-11.546762589928058</v>
      </c>
    </row>
    <row r="6" spans="1:10">
      <c r="A6" s="187" t="s">
        <v>141</v>
      </c>
      <c r="B6" s="2"/>
      <c r="C6" s="159">
        <v>1116</v>
      </c>
      <c r="D6" s="159">
        <v>1322</v>
      </c>
      <c r="E6" s="48">
        <f t="shared" si="0"/>
        <v>-15.582450832072617</v>
      </c>
    </row>
    <row r="7" spans="1:10">
      <c r="A7" s="1" t="s">
        <v>99</v>
      </c>
      <c r="B7" s="2"/>
      <c r="C7" s="2">
        <v>29</v>
      </c>
      <c r="D7" s="2">
        <v>26</v>
      </c>
      <c r="E7" s="12">
        <f t="shared" si="0"/>
        <v>11.538461538461538</v>
      </c>
      <c r="F7" s="3"/>
      <c r="G7" s="3"/>
      <c r="H7" s="3"/>
      <c r="I7" s="3"/>
      <c r="J7" s="3"/>
    </row>
    <row r="8" spans="1:10">
      <c r="A8" s="1" t="s">
        <v>100</v>
      </c>
      <c r="B8" s="2"/>
      <c r="C8" s="2">
        <v>1929</v>
      </c>
      <c r="D8" s="2">
        <v>2315</v>
      </c>
      <c r="E8" s="12">
        <f t="shared" si="0"/>
        <v>-16.673866090712743</v>
      </c>
    </row>
    <row r="9" spans="1:10">
      <c r="A9" s="1" t="s">
        <v>101</v>
      </c>
      <c r="B9" s="2"/>
      <c r="C9" s="2">
        <v>42</v>
      </c>
      <c r="D9" s="2">
        <v>57</v>
      </c>
      <c r="E9" s="12">
        <f t="shared" si="0"/>
        <v>-26.315789473684209</v>
      </c>
    </row>
    <row r="10" spans="1:10">
      <c r="A10" s="187" t="s">
        <v>141</v>
      </c>
      <c r="B10" s="2"/>
      <c r="C10" s="159">
        <v>42</v>
      </c>
      <c r="D10" s="159">
        <v>57</v>
      </c>
      <c r="E10" s="160">
        <f t="shared" si="0"/>
        <v>-26.315789473684209</v>
      </c>
    </row>
    <row r="11" spans="1:10" s="140" customFormat="1">
      <c r="A11" s="126" t="s">
        <v>2</v>
      </c>
      <c r="B11" s="9">
        <v>9</v>
      </c>
      <c r="C11" s="9">
        <v>543</v>
      </c>
      <c r="D11" s="9">
        <v>496</v>
      </c>
      <c r="E11" s="39">
        <f t="shared" si="0"/>
        <v>9.4758064516129039</v>
      </c>
    </row>
    <row r="12" spans="1:10">
      <c r="A12" s="1" t="s">
        <v>102</v>
      </c>
      <c r="B12" s="2"/>
      <c r="C12" s="2">
        <v>107</v>
      </c>
      <c r="D12" s="2">
        <v>139</v>
      </c>
      <c r="E12" s="12">
        <f t="shared" si="0"/>
        <v>-23.021582733812952</v>
      </c>
    </row>
    <row r="13" spans="1:10">
      <c r="A13" s="1" t="s">
        <v>103</v>
      </c>
      <c r="B13" s="2"/>
      <c r="C13" s="2">
        <v>134</v>
      </c>
      <c r="D13" s="2">
        <v>89</v>
      </c>
      <c r="E13" s="12">
        <f t="shared" si="0"/>
        <v>50.561797752808992</v>
      </c>
    </row>
    <row r="14" spans="1:10" s="140" customFormat="1">
      <c r="A14" s="6" t="s">
        <v>3</v>
      </c>
      <c r="B14" s="9">
        <v>10</v>
      </c>
      <c r="C14" s="9">
        <v>-27</v>
      </c>
      <c r="D14" s="9">
        <v>50</v>
      </c>
      <c r="E14" s="39" t="str">
        <f t="shared" si="0"/>
        <v>&gt;100</v>
      </c>
    </row>
    <row r="15" spans="1:10">
      <c r="A15" s="1" t="s">
        <v>122</v>
      </c>
      <c r="B15" s="2">
        <v>11</v>
      </c>
      <c r="C15" s="2">
        <v>140</v>
      </c>
      <c r="D15" s="2">
        <v>195</v>
      </c>
      <c r="E15" s="12">
        <f t="shared" si="0"/>
        <v>-28.205128205128204</v>
      </c>
    </row>
    <row r="16" spans="1:10">
      <c r="A16" s="1" t="s">
        <v>92</v>
      </c>
      <c r="B16" s="2">
        <v>12</v>
      </c>
      <c r="C16" s="2">
        <v>-99</v>
      </c>
      <c r="D16" s="2">
        <v>-1</v>
      </c>
      <c r="E16" s="12" t="str">
        <f>IF(D16=0,0,IF(C16=0,"-100",IF(ABS((C16-D16)/D16*100)&gt;100,"&gt;100",((C16-D16)/D16*100))))</f>
        <v>&gt;100</v>
      </c>
    </row>
    <row r="17" spans="1:5" ht="22.5">
      <c r="A17" s="50" t="s">
        <v>138</v>
      </c>
      <c r="B17" s="2">
        <v>13</v>
      </c>
      <c r="C17" s="2">
        <v>-14</v>
      </c>
      <c r="D17" s="2">
        <v>-10</v>
      </c>
      <c r="E17" s="12">
        <f t="shared" si="0"/>
        <v>40</v>
      </c>
    </row>
    <row r="18" spans="1:5">
      <c r="A18" s="1" t="s">
        <v>93</v>
      </c>
      <c r="B18" s="2">
        <v>14</v>
      </c>
      <c r="C18" s="2">
        <v>17</v>
      </c>
      <c r="D18" s="2">
        <v>14</v>
      </c>
      <c r="E18" s="12">
        <f t="shared" si="0"/>
        <v>21.428571428571427</v>
      </c>
    </row>
    <row r="19" spans="1:5">
      <c r="A19" s="1" t="s">
        <v>12</v>
      </c>
      <c r="B19" s="2"/>
      <c r="C19" s="2">
        <v>-6</v>
      </c>
      <c r="D19" s="2">
        <v>13</v>
      </c>
      <c r="E19" s="12" t="str">
        <f t="shared" si="0"/>
        <v>&gt;100</v>
      </c>
    </row>
    <row r="20" spans="1:5" ht="22.5">
      <c r="A20" s="50" t="s">
        <v>11</v>
      </c>
      <c r="B20" s="2"/>
      <c r="C20" s="2">
        <v>7</v>
      </c>
      <c r="D20" s="2">
        <v>20</v>
      </c>
      <c r="E20" s="12">
        <f t="shared" si="0"/>
        <v>-65</v>
      </c>
    </row>
    <row r="21" spans="1:5">
      <c r="A21" s="1" t="s">
        <v>94</v>
      </c>
      <c r="B21" s="2">
        <v>15</v>
      </c>
      <c r="C21" s="2">
        <v>462</v>
      </c>
      <c r="D21" s="2">
        <v>487</v>
      </c>
      <c r="E21" s="12">
        <f t="shared" si="0"/>
        <v>-5.1334702258726894</v>
      </c>
    </row>
    <row r="22" spans="1:5">
      <c r="A22" s="11" t="s">
        <v>4</v>
      </c>
      <c r="B22" s="13">
        <v>16</v>
      </c>
      <c r="C22" s="13">
        <v>-68</v>
      </c>
      <c r="D22" s="13">
        <v>-39</v>
      </c>
      <c r="E22" s="36">
        <f t="shared" si="0"/>
        <v>74.358974358974365</v>
      </c>
    </row>
    <row r="23" spans="1:5">
      <c r="A23" s="14" t="s">
        <v>139</v>
      </c>
      <c r="B23" s="15"/>
      <c r="C23" s="15">
        <v>31</v>
      </c>
      <c r="D23" s="15">
        <v>251</v>
      </c>
      <c r="E23" s="15">
        <f t="shared" si="0"/>
        <v>-87.64940239043824</v>
      </c>
    </row>
    <row r="24" spans="1:5">
      <c r="A24" s="185" t="s">
        <v>149</v>
      </c>
      <c r="B24" s="186">
        <v>17</v>
      </c>
      <c r="C24" s="186">
        <v>25</v>
      </c>
      <c r="D24" s="186">
        <v>71</v>
      </c>
      <c r="E24" s="186">
        <f>IF(D24=0,0,IF(C24=0,"-100",IF(ABS((C24-D24)/D24*100)&gt;100,"&gt;100",((C24-D24)/D24*100))))</f>
        <v>-64.788732394366207</v>
      </c>
    </row>
    <row r="25" spans="1:5">
      <c r="A25" s="6" t="s">
        <v>5</v>
      </c>
      <c r="B25" s="9"/>
      <c r="C25" s="9">
        <v>6</v>
      </c>
      <c r="D25" s="9">
        <v>180</v>
      </c>
      <c r="E25" s="39">
        <f t="shared" si="0"/>
        <v>-96.666666666666671</v>
      </c>
    </row>
    <row r="26" spans="1:5">
      <c r="A26" s="11" t="s">
        <v>95</v>
      </c>
      <c r="B26" s="13">
        <v>18</v>
      </c>
      <c r="C26" s="13">
        <v>2</v>
      </c>
      <c r="D26" s="13">
        <v>31</v>
      </c>
      <c r="E26" s="36">
        <f t="shared" si="0"/>
        <v>-93.548387096774192</v>
      </c>
    </row>
    <row r="27" spans="1:5">
      <c r="A27" s="6" t="s">
        <v>6</v>
      </c>
      <c r="B27" s="2"/>
      <c r="C27" s="9">
        <v>4</v>
      </c>
      <c r="D27" s="9">
        <v>149</v>
      </c>
      <c r="E27" s="39">
        <f t="shared" si="0"/>
        <v>-97.31543624161074</v>
      </c>
    </row>
    <row r="28" spans="1:5">
      <c r="A28" s="187" t="s">
        <v>66</v>
      </c>
      <c r="B28" s="2"/>
      <c r="C28" s="159">
        <v>11</v>
      </c>
      <c r="D28" s="159">
        <v>152</v>
      </c>
      <c r="E28" s="160"/>
    </row>
    <row r="29" spans="1:5" ht="12" thickBot="1">
      <c r="A29" s="188" t="s">
        <v>67</v>
      </c>
      <c r="B29" s="189"/>
      <c r="C29" s="190">
        <v>-7</v>
      </c>
      <c r="D29" s="190">
        <v>-3</v>
      </c>
      <c r="E29" s="191"/>
    </row>
    <row r="30" spans="1:5" ht="12" thickTop="1">
      <c r="A30" s="1"/>
      <c r="B30" s="1"/>
      <c r="C30" s="1"/>
      <c r="D30" s="8"/>
      <c r="E30" s="1"/>
    </row>
    <row r="31" spans="1:5" ht="24" customHeight="1">
      <c r="A31" s="197" t="s">
        <v>10</v>
      </c>
      <c r="B31" s="197"/>
      <c r="C31" s="197"/>
      <c r="D31" s="197"/>
      <c r="E31" s="197"/>
    </row>
    <row r="32" spans="1:5">
      <c r="A32" s="178"/>
      <c r="B32" s="178"/>
      <c r="C32" s="178"/>
      <c r="D32" s="178"/>
      <c r="E32" s="178"/>
    </row>
    <row r="33" spans="1:10" ht="24.75" customHeight="1">
      <c r="A33" s="197" t="s">
        <v>148</v>
      </c>
      <c r="B33" s="197"/>
      <c r="C33" s="197"/>
      <c r="D33" s="197"/>
      <c r="E33" s="197"/>
    </row>
    <row r="36" spans="1:10">
      <c r="F36" s="1"/>
      <c r="G36" s="1"/>
      <c r="H36" s="1"/>
      <c r="I36" s="1"/>
      <c r="J36" s="1"/>
    </row>
    <row r="37" spans="1:10">
      <c r="F37" s="17"/>
      <c r="G37" s="17"/>
      <c r="H37" s="17"/>
      <c r="I37" s="17"/>
      <c r="J37" s="17"/>
    </row>
  </sheetData>
  <mergeCells count="2">
    <mergeCell ref="A31:E31"/>
    <mergeCell ref="A33:E33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H66"/>
  <sheetViews>
    <sheetView zoomScaleNormal="100" workbookViewId="0">
      <selection activeCell="A2" sqref="A2"/>
    </sheetView>
  </sheetViews>
  <sheetFormatPr baseColWidth="10" defaultColWidth="53.85546875" defaultRowHeight="11.25"/>
  <cols>
    <col min="1" max="1" width="48.5703125" style="114" customWidth="1"/>
    <col min="2" max="4" width="12.85546875" style="114" customWidth="1"/>
    <col min="5" max="16384" width="53.85546875" style="114"/>
  </cols>
  <sheetData>
    <row r="1" spans="1:5" ht="27" customHeight="1">
      <c r="A1" s="175" t="s">
        <v>150</v>
      </c>
    </row>
    <row r="2" spans="1:5">
      <c r="A2" s="115"/>
      <c r="B2" s="116" t="s">
        <v>134</v>
      </c>
      <c r="C2" s="116" t="s">
        <v>134</v>
      </c>
      <c r="D2" s="117" t="s">
        <v>9</v>
      </c>
    </row>
    <row r="3" spans="1:5">
      <c r="A3" s="118"/>
      <c r="B3" s="119">
        <v>2020</v>
      </c>
      <c r="C3" s="8" t="s">
        <v>137</v>
      </c>
      <c r="D3" s="120"/>
    </row>
    <row r="4" spans="1:5">
      <c r="A4" s="121"/>
      <c r="B4" s="122" t="s">
        <v>0</v>
      </c>
      <c r="C4" s="122" t="s">
        <v>0</v>
      </c>
      <c r="D4" s="123" t="s">
        <v>1</v>
      </c>
    </row>
    <row r="5" spans="1:5">
      <c r="A5" s="6" t="s">
        <v>6</v>
      </c>
      <c r="B5" s="9">
        <v>4</v>
      </c>
      <c r="C5" s="124">
        <v>149</v>
      </c>
      <c r="D5" s="125">
        <f>IF(C5=0,0,IF(B5=0,"-100",IF(ABS((B5-C5)/C5*100)&gt;100,"&gt;100",((B5-C5)/C5*100))))</f>
        <v>-97.31543624161074</v>
      </c>
    </row>
    <row r="6" spans="1:5" ht="22.5">
      <c r="A6" s="126" t="s">
        <v>58</v>
      </c>
      <c r="B6" s="1"/>
      <c r="C6" s="1"/>
      <c r="D6" s="1"/>
    </row>
    <row r="7" spans="1:5" ht="22.5">
      <c r="A7" s="50" t="s">
        <v>123</v>
      </c>
      <c r="B7" s="2">
        <v>2</v>
      </c>
      <c r="C7" s="2">
        <v>-13</v>
      </c>
      <c r="D7" s="127" t="str">
        <f>IF(C7=0,0,IF(B7=0,"-100",IF(ABS((B7-C7)/C7*100)&gt;100,"&gt;100",((B7-C7)/C7*100))))</f>
        <v>&gt;100</v>
      </c>
    </row>
    <row r="8" spans="1:5" ht="33.75">
      <c r="A8" s="50" t="s">
        <v>124</v>
      </c>
      <c r="B8" s="2">
        <v>62</v>
      </c>
      <c r="C8" s="2">
        <v>-70</v>
      </c>
      <c r="D8" s="127" t="str">
        <f>IF(C8=0,0,IF(B8=0,"-100",IF(ABS((B8-C8)/C8*100)&gt;100,"&gt;100",((B8-C8)/C8*100))))</f>
        <v>&gt;100</v>
      </c>
      <c r="E8" s="176"/>
    </row>
    <row r="9" spans="1:5" ht="22.5">
      <c r="A9" s="50" t="s">
        <v>59</v>
      </c>
      <c r="B9" s="2">
        <v>49</v>
      </c>
      <c r="C9" s="2">
        <v>-357</v>
      </c>
      <c r="D9" s="127" t="str">
        <f>IF(C9=0,0,IF(B9=0,"-100",IF(ABS((B9-C9)/C9*100)&gt;100,"&gt;100",((B9-C9)/C9*100))))</f>
        <v>&gt;100</v>
      </c>
    </row>
    <row r="10" spans="1:5">
      <c r="A10" s="128" t="s">
        <v>60</v>
      </c>
      <c r="B10" s="13">
        <v>-40</v>
      </c>
      <c r="C10" s="13">
        <v>77</v>
      </c>
      <c r="D10" s="129" t="str">
        <f t="shared" ref="D10:D22" si="0">IF(C10=0,0,IF(B10=0,"-100",IF(ABS((B10-C10)/C10*100)&gt;100,"&gt;100",((B10-C10)/C10*100))))</f>
        <v>&gt;100</v>
      </c>
    </row>
    <row r="11" spans="1:5" s="113" customFormat="1">
      <c r="A11" s="130"/>
      <c r="B11" s="131">
        <f>SUM(B7:B10)</f>
        <v>73</v>
      </c>
      <c r="C11" s="131">
        <f>SUM(C7:C10)</f>
        <v>-363</v>
      </c>
      <c r="D11" s="132" t="str">
        <f t="shared" si="0"/>
        <v>&gt;100</v>
      </c>
    </row>
    <row r="12" spans="1:5" s="113" customFormat="1" ht="22.5">
      <c r="A12" s="133" t="s">
        <v>125</v>
      </c>
      <c r="B12" s="2"/>
      <c r="C12" s="2"/>
      <c r="D12" s="12"/>
    </row>
    <row r="13" spans="1:5" ht="22.5">
      <c r="A13" s="50" t="s">
        <v>115</v>
      </c>
      <c r="B13" s="134"/>
      <c r="C13" s="134"/>
      <c r="D13" s="134"/>
    </row>
    <row r="14" spans="1:5" s="134" customFormat="1">
      <c r="A14" s="135" t="s">
        <v>61</v>
      </c>
      <c r="B14" s="2">
        <v>26</v>
      </c>
      <c r="C14" s="2">
        <v>279</v>
      </c>
      <c r="D14" s="127">
        <f>IF(C14=0,0,IF(B14=0,"-100",IF(ABS((B14-C14)/C14*100)&gt;100,"&gt;100",((B14-C14)/C14*100))))</f>
        <v>-90.681003584229387</v>
      </c>
    </row>
    <row r="15" spans="1:5">
      <c r="A15" s="135" t="s">
        <v>62</v>
      </c>
      <c r="B15" s="2">
        <v>22</v>
      </c>
      <c r="C15" s="2">
        <v>-48</v>
      </c>
      <c r="D15" s="127" t="str">
        <f t="shared" si="0"/>
        <v>&gt;100</v>
      </c>
    </row>
    <row r="16" spans="1:5" ht="22.5">
      <c r="A16" s="173" t="s">
        <v>123</v>
      </c>
      <c r="B16" s="2">
        <v>-5</v>
      </c>
      <c r="C16" s="2">
        <v>41</v>
      </c>
      <c r="D16" s="127" t="str">
        <f t="shared" si="0"/>
        <v>&gt;100</v>
      </c>
    </row>
    <row r="17" spans="1:5">
      <c r="A17" s="50" t="s">
        <v>63</v>
      </c>
      <c r="B17" s="134"/>
      <c r="C17" s="2"/>
      <c r="D17" s="127"/>
    </row>
    <row r="18" spans="1:5">
      <c r="A18" s="135" t="s">
        <v>61</v>
      </c>
      <c r="B18" s="2">
        <v>-3</v>
      </c>
      <c r="C18" s="2">
        <v>0</v>
      </c>
      <c r="D18" s="127">
        <f t="shared" si="0"/>
        <v>0</v>
      </c>
    </row>
    <row r="19" spans="1:5">
      <c r="A19" s="128" t="s">
        <v>60</v>
      </c>
      <c r="B19" s="13">
        <v>-14</v>
      </c>
      <c r="C19" s="13">
        <v>-89</v>
      </c>
      <c r="D19" s="13">
        <f t="shared" si="0"/>
        <v>-84.269662921348313</v>
      </c>
    </row>
    <row r="20" spans="1:5">
      <c r="A20" s="136"/>
      <c r="B20" s="103">
        <f>SUM(B14:B15,B16,B18,B19)</f>
        <v>26</v>
      </c>
      <c r="C20" s="103">
        <f>SUM(C14:C15,C16,C18,C19)</f>
        <v>183</v>
      </c>
      <c r="D20" s="103">
        <f t="shared" si="0"/>
        <v>-85.792349726775953</v>
      </c>
    </row>
    <row r="21" spans="1:5">
      <c r="A21" s="193" t="s">
        <v>64</v>
      </c>
      <c r="B21" s="131">
        <f>+B11+B20</f>
        <v>99</v>
      </c>
      <c r="C21" s="131">
        <f>+C11+C20</f>
        <v>-180</v>
      </c>
      <c r="D21" s="131" t="str">
        <f t="shared" si="0"/>
        <v>&gt;100</v>
      </c>
    </row>
    <row r="22" spans="1:5">
      <c r="A22" s="6" t="s">
        <v>65</v>
      </c>
      <c r="B22" s="9">
        <f>+B21+B5</f>
        <v>103</v>
      </c>
      <c r="C22" s="9">
        <f>+C21+C5</f>
        <v>-31</v>
      </c>
      <c r="D22" s="9" t="str">
        <f t="shared" si="0"/>
        <v>&gt;100</v>
      </c>
    </row>
    <row r="23" spans="1:5">
      <c r="A23" s="194" t="s">
        <v>66</v>
      </c>
      <c r="B23" s="159">
        <v>110</v>
      </c>
      <c r="C23" s="159">
        <v>-28</v>
      </c>
      <c r="D23" s="127"/>
    </row>
    <row r="24" spans="1:5" ht="12" thickBot="1">
      <c r="A24" s="188" t="s">
        <v>67</v>
      </c>
      <c r="B24" s="190">
        <v>-7</v>
      </c>
      <c r="C24" s="190">
        <v>-3</v>
      </c>
      <c r="D24" s="192"/>
    </row>
    <row r="25" spans="1:5" ht="12" thickTop="1">
      <c r="A25" s="1"/>
      <c r="B25" s="2"/>
      <c r="C25" s="2"/>
      <c r="D25" s="127"/>
    </row>
    <row r="26" spans="1:5" ht="20.25" customHeight="1">
      <c r="A26" s="196" t="s">
        <v>42</v>
      </c>
      <c r="B26" s="196"/>
      <c r="C26" s="196"/>
      <c r="D26" s="196"/>
    </row>
    <row r="27" spans="1:5">
      <c r="A27" s="198"/>
      <c r="B27" s="198"/>
      <c r="C27" s="198"/>
      <c r="D27" s="198"/>
    </row>
    <row r="28" spans="1:5">
      <c r="A28" s="196" t="s">
        <v>142</v>
      </c>
      <c r="B28" s="196"/>
      <c r="C28" s="196"/>
      <c r="D28" s="196"/>
    </row>
    <row r="29" spans="1:5" ht="11.25" customHeight="1"/>
    <row r="30" spans="1:5" ht="11.25" customHeight="1">
      <c r="E30" s="138">
        <v>0</v>
      </c>
    </row>
    <row r="32" spans="1:5" ht="15" customHeight="1"/>
    <row r="33" ht="11.25" customHeight="1"/>
    <row r="34" ht="11.25" customHeight="1"/>
    <row r="35" ht="24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>
      <c r="E49" s="139"/>
      <c r="F49" s="139"/>
    </row>
    <row r="50" spans="5:8" ht="11.25" customHeight="1">
      <c r="E50" s="137"/>
      <c r="F50" s="137"/>
      <c r="G50" s="137"/>
      <c r="H50" s="137"/>
    </row>
    <row r="51" spans="5:8" ht="11.25" customHeight="1"/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</sheetData>
  <mergeCells count="3">
    <mergeCell ref="A26:D26"/>
    <mergeCell ref="A27:D27"/>
    <mergeCell ref="A28:D28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80"/>
  <sheetViews>
    <sheetView topLeftCell="A25" zoomScaleNormal="100" workbookViewId="0">
      <selection activeCell="E54" sqref="E54"/>
    </sheetView>
  </sheetViews>
  <sheetFormatPr baseColWidth="10" defaultColWidth="77.85546875" defaultRowHeight="11.25"/>
  <cols>
    <col min="1" max="1" width="48.5703125" style="21" customWidth="1"/>
    <col min="2" max="2" width="4.28515625" style="18" customWidth="1"/>
    <col min="3" max="5" width="12.85546875" style="21" customWidth="1"/>
    <col min="6" max="6" width="2.140625" style="18" customWidth="1"/>
    <col min="7" max="7" width="17.28515625" style="19" customWidth="1"/>
    <col min="8" max="8" width="77.85546875" style="20"/>
    <col min="9" max="16384" width="77.85546875" style="21"/>
  </cols>
  <sheetData>
    <row r="1" spans="1:9" ht="27" customHeight="1">
      <c r="A1" s="31" t="s">
        <v>151</v>
      </c>
      <c r="C1" s="18"/>
      <c r="D1" s="18"/>
      <c r="E1" s="18"/>
    </row>
    <row r="2" spans="1:9">
      <c r="A2" s="53"/>
      <c r="B2" s="53"/>
      <c r="C2" s="54" t="s">
        <v>136</v>
      </c>
      <c r="D2" s="54" t="s">
        <v>13</v>
      </c>
      <c r="E2" s="55" t="s">
        <v>9</v>
      </c>
    </row>
    <row r="3" spans="1:9">
      <c r="A3" s="22"/>
      <c r="B3" s="56"/>
      <c r="C3" s="23">
        <v>2020</v>
      </c>
      <c r="D3" s="8">
        <v>2019</v>
      </c>
      <c r="E3" s="56"/>
      <c r="H3" s="24"/>
    </row>
    <row r="4" spans="1:9">
      <c r="A4" s="25" t="s">
        <v>14</v>
      </c>
      <c r="B4" s="57" t="s">
        <v>15</v>
      </c>
      <c r="C4" s="26" t="s">
        <v>0</v>
      </c>
      <c r="D4" s="26" t="s">
        <v>0</v>
      </c>
      <c r="E4" s="57" t="s">
        <v>1</v>
      </c>
      <c r="H4" s="24"/>
    </row>
    <row r="5" spans="1:9">
      <c r="A5" s="27" t="s">
        <v>16</v>
      </c>
      <c r="B5" s="1"/>
      <c r="C5" s="2">
        <v>6823</v>
      </c>
      <c r="D5" s="2">
        <v>3454</v>
      </c>
      <c r="E5" s="12">
        <f t="shared" ref="E5:E28" si="0">IF(D5=0,0,IF(C5=0,"-100",IF(ABS((C5-D5)/D5*100)&gt;100,"&gt;100",((C5-D5)/D5*100))))</f>
        <v>97.539085118702957</v>
      </c>
      <c r="H5" s="24"/>
      <c r="I5" s="28"/>
    </row>
    <row r="6" spans="1:9">
      <c r="A6" s="27" t="s">
        <v>104</v>
      </c>
      <c r="B6" s="1"/>
      <c r="C6" s="2">
        <v>9834</v>
      </c>
      <c r="D6" s="2">
        <v>9359</v>
      </c>
      <c r="E6" s="12">
        <f t="shared" si="0"/>
        <v>5.0753285607436691</v>
      </c>
      <c r="G6" s="29"/>
      <c r="H6" s="24"/>
      <c r="I6" s="28"/>
    </row>
    <row r="7" spans="1:9">
      <c r="A7" s="158" t="s">
        <v>105</v>
      </c>
      <c r="B7" s="1"/>
      <c r="C7" s="159">
        <v>532</v>
      </c>
      <c r="D7" s="159">
        <v>582</v>
      </c>
      <c r="E7" s="160">
        <f t="shared" si="0"/>
        <v>-8.5910652920962196</v>
      </c>
      <c r="G7" s="29"/>
      <c r="H7" s="24"/>
      <c r="I7" s="28"/>
    </row>
    <row r="8" spans="1:9" ht="22.5">
      <c r="A8" s="40" t="s">
        <v>106</v>
      </c>
      <c r="B8" s="1">
        <v>19</v>
      </c>
      <c r="C8" s="2">
        <v>1473</v>
      </c>
      <c r="D8" s="2">
        <v>1768</v>
      </c>
      <c r="E8" s="12">
        <f t="shared" si="0"/>
        <v>-16.68552036199095</v>
      </c>
      <c r="G8" s="29"/>
      <c r="H8" s="24"/>
      <c r="I8" s="28"/>
    </row>
    <row r="9" spans="1:9" s="46" customFormat="1">
      <c r="A9" s="158" t="s">
        <v>107</v>
      </c>
      <c r="B9" s="22"/>
      <c r="C9" s="159">
        <v>56</v>
      </c>
      <c r="D9" s="159">
        <v>63</v>
      </c>
      <c r="E9" s="160">
        <f t="shared" si="0"/>
        <v>-11.111111111111111</v>
      </c>
      <c r="F9" s="42"/>
      <c r="G9" s="43"/>
      <c r="H9" s="44"/>
      <c r="I9" s="45"/>
    </row>
    <row r="10" spans="1:9">
      <c r="A10" s="158" t="s">
        <v>105</v>
      </c>
      <c r="C10" s="161">
        <v>387</v>
      </c>
      <c r="D10" s="161">
        <v>491</v>
      </c>
      <c r="E10" s="160">
        <f t="shared" si="0"/>
        <v>-21.181262729124235</v>
      </c>
      <c r="G10" s="29"/>
      <c r="H10" s="24"/>
      <c r="I10" s="28"/>
    </row>
    <row r="11" spans="1:9">
      <c r="A11" s="27" t="s">
        <v>108</v>
      </c>
      <c r="B11" s="1">
        <v>20</v>
      </c>
      <c r="C11" s="2">
        <v>16283</v>
      </c>
      <c r="D11" s="2">
        <v>17185</v>
      </c>
      <c r="E11" s="12">
        <f t="shared" si="0"/>
        <v>-5.2487634565027639</v>
      </c>
      <c r="I11" s="30"/>
    </row>
    <row r="12" spans="1:9">
      <c r="A12" s="158" t="s">
        <v>107</v>
      </c>
      <c r="B12" s="1"/>
      <c r="C12" s="159">
        <v>546</v>
      </c>
      <c r="D12" s="159">
        <v>652</v>
      </c>
      <c r="E12" s="160">
        <f t="shared" si="0"/>
        <v>-16.257668711656443</v>
      </c>
      <c r="H12" s="58"/>
      <c r="I12" s="30"/>
    </row>
    <row r="13" spans="1:9">
      <c r="A13" s="158" t="s">
        <v>105</v>
      </c>
      <c r="B13" s="1"/>
      <c r="C13" s="159">
        <v>653</v>
      </c>
      <c r="D13" s="159">
        <v>774</v>
      </c>
      <c r="E13" s="160">
        <f t="shared" si="0"/>
        <v>-15.633074935400519</v>
      </c>
      <c r="I13" s="30"/>
    </row>
    <row r="14" spans="1:9" ht="22.5">
      <c r="A14" s="40" t="s">
        <v>97</v>
      </c>
      <c r="B14" s="1">
        <v>21</v>
      </c>
      <c r="C14" s="2">
        <v>94977</v>
      </c>
      <c r="D14" s="2">
        <v>104215</v>
      </c>
      <c r="E14" s="12">
        <f t="shared" si="0"/>
        <v>-8.8643669337427422</v>
      </c>
      <c r="I14" s="30"/>
    </row>
    <row r="15" spans="1:9">
      <c r="A15" s="158" t="s">
        <v>107</v>
      </c>
      <c r="B15" s="1"/>
      <c r="C15" s="159">
        <v>15208</v>
      </c>
      <c r="D15" s="159">
        <v>19986</v>
      </c>
      <c r="E15" s="160">
        <f t="shared" si="0"/>
        <v>-23.906734714300011</v>
      </c>
      <c r="I15" s="30"/>
    </row>
    <row r="16" spans="1:9">
      <c r="A16" s="158" t="s">
        <v>105</v>
      </c>
      <c r="B16" s="1"/>
      <c r="C16" s="159">
        <v>75609</v>
      </c>
      <c r="D16" s="159">
        <v>80049</v>
      </c>
      <c r="E16" s="160">
        <f t="shared" si="0"/>
        <v>-5.5466027058426715</v>
      </c>
      <c r="I16" s="28"/>
    </row>
    <row r="17" spans="1:9">
      <c r="A17" s="27" t="s">
        <v>18</v>
      </c>
      <c r="B17" s="1"/>
      <c r="C17" s="2">
        <v>869</v>
      </c>
      <c r="D17" s="2">
        <v>1019</v>
      </c>
      <c r="E17" s="12">
        <f t="shared" si="0"/>
        <v>-14.720314033366044</v>
      </c>
      <c r="I17" s="28"/>
    </row>
    <row r="18" spans="1:9" ht="22.5">
      <c r="A18" s="40" t="s">
        <v>17</v>
      </c>
      <c r="B18" s="1"/>
      <c r="C18" s="2">
        <v>474</v>
      </c>
      <c r="D18" s="2">
        <v>281</v>
      </c>
      <c r="E18" s="12">
        <f t="shared" si="0"/>
        <v>68.683274021352318</v>
      </c>
      <c r="I18" s="28"/>
    </row>
    <row r="19" spans="1:9">
      <c r="A19" s="27" t="s">
        <v>109</v>
      </c>
      <c r="B19" s="1">
        <v>22</v>
      </c>
      <c r="C19" s="2">
        <v>336</v>
      </c>
      <c r="D19" s="2">
        <v>352</v>
      </c>
      <c r="E19" s="12">
        <f t="shared" si="0"/>
        <v>-4.5454545454545459</v>
      </c>
      <c r="I19" s="28"/>
    </row>
    <row r="20" spans="1:9">
      <c r="A20" s="27" t="s">
        <v>19</v>
      </c>
      <c r="B20" s="1"/>
      <c r="C20" s="2">
        <v>149</v>
      </c>
      <c r="D20" s="2">
        <v>147</v>
      </c>
      <c r="E20" s="12">
        <f t="shared" si="0"/>
        <v>1.3605442176870748</v>
      </c>
      <c r="I20" s="28"/>
    </row>
    <row r="21" spans="1:9">
      <c r="A21" s="27" t="s">
        <v>20</v>
      </c>
      <c r="B21" s="1">
        <v>23</v>
      </c>
      <c r="C21" s="2">
        <v>326</v>
      </c>
      <c r="D21" s="2">
        <v>339</v>
      </c>
      <c r="E21" s="12">
        <f t="shared" si="0"/>
        <v>-3.8348082595870205</v>
      </c>
      <c r="I21" s="28"/>
    </row>
    <row r="22" spans="1:9">
      <c r="A22" s="27" t="s">
        <v>21</v>
      </c>
      <c r="B22" s="1"/>
      <c r="C22" s="2">
        <v>120</v>
      </c>
      <c r="D22" s="2">
        <v>122</v>
      </c>
      <c r="E22" s="12">
        <f t="shared" si="0"/>
        <v>-1.639344262295082</v>
      </c>
      <c r="I22" s="28"/>
    </row>
    <row r="23" spans="1:9">
      <c r="A23" s="27" t="s">
        <v>22</v>
      </c>
      <c r="B23" s="1">
        <v>24</v>
      </c>
      <c r="C23" s="2">
        <v>131</v>
      </c>
      <c r="D23" s="2">
        <v>139</v>
      </c>
      <c r="E23" s="12">
        <f t="shared" si="0"/>
        <v>-5.755395683453238</v>
      </c>
      <c r="I23" s="28"/>
    </row>
    <row r="24" spans="1:9">
      <c r="A24" s="27" t="s">
        <v>23</v>
      </c>
      <c r="B24" s="1">
        <v>25</v>
      </c>
      <c r="C24" s="2">
        <v>20</v>
      </c>
      <c r="D24" s="2">
        <v>81</v>
      </c>
      <c r="E24" s="12">
        <f t="shared" si="0"/>
        <v>-75.308641975308646</v>
      </c>
      <c r="I24" s="28"/>
    </row>
    <row r="25" spans="1:9">
      <c r="A25" s="27" t="s">
        <v>24</v>
      </c>
      <c r="B25" s="1"/>
      <c r="C25" s="2">
        <v>12</v>
      </c>
      <c r="D25" s="2">
        <v>17</v>
      </c>
      <c r="E25" s="12">
        <f t="shared" si="0"/>
        <v>-29.411764705882355</v>
      </c>
      <c r="I25" s="28"/>
    </row>
    <row r="26" spans="1:9">
      <c r="A26" s="27" t="s">
        <v>25</v>
      </c>
      <c r="B26" s="1"/>
      <c r="C26" s="2">
        <v>388</v>
      </c>
      <c r="D26" s="2">
        <v>435</v>
      </c>
      <c r="E26" s="12">
        <f t="shared" si="0"/>
        <v>-10.804597701149426</v>
      </c>
      <c r="I26" s="28"/>
    </row>
    <row r="27" spans="1:9">
      <c r="A27" s="27" t="s">
        <v>26</v>
      </c>
      <c r="B27" s="1"/>
      <c r="C27" s="13">
        <v>1312</v>
      </c>
      <c r="D27" s="13">
        <v>706</v>
      </c>
      <c r="E27" s="12">
        <f t="shared" si="0"/>
        <v>85.835694050991506</v>
      </c>
      <c r="I27" s="28"/>
    </row>
    <row r="28" spans="1:9" s="52" customFormat="1" ht="12" thickBot="1">
      <c r="A28" s="59" t="s">
        <v>27</v>
      </c>
      <c r="B28" s="60"/>
      <c r="C28" s="16">
        <v>133527</v>
      </c>
      <c r="D28" s="16">
        <v>139619</v>
      </c>
      <c r="E28" s="61">
        <f t="shared" si="0"/>
        <v>-4.3633029888482229</v>
      </c>
      <c r="F28" s="32"/>
      <c r="G28" s="29"/>
      <c r="H28" s="62"/>
      <c r="I28" s="63"/>
    </row>
    <row r="29" spans="1:9" s="52" customFormat="1" ht="12" thickTop="1">
      <c r="A29" s="31"/>
      <c r="B29" s="6"/>
      <c r="C29" s="64"/>
      <c r="D29" s="9"/>
      <c r="F29" s="32"/>
      <c r="G29" s="65"/>
      <c r="H29" s="62"/>
      <c r="I29" s="63"/>
    </row>
    <row r="30" spans="1:9" s="52" customFormat="1">
      <c r="A30" s="31"/>
      <c r="B30" s="6"/>
      <c r="C30" s="64"/>
      <c r="D30" s="9"/>
      <c r="F30" s="32"/>
      <c r="G30" s="65"/>
      <c r="H30" s="62"/>
      <c r="I30" s="63"/>
    </row>
    <row r="31" spans="1:9">
      <c r="A31" s="53"/>
      <c r="B31" s="53"/>
      <c r="C31" s="54" t="s">
        <v>136</v>
      </c>
      <c r="D31" s="54" t="s">
        <v>13</v>
      </c>
      <c r="E31" s="55" t="s">
        <v>9</v>
      </c>
      <c r="I31" s="28"/>
    </row>
    <row r="32" spans="1:9">
      <c r="A32" s="22"/>
      <c r="B32" s="56"/>
      <c r="C32" s="23">
        <v>2020</v>
      </c>
      <c r="D32" s="8">
        <v>2019</v>
      </c>
      <c r="E32" s="56"/>
      <c r="G32" s="66"/>
      <c r="I32" s="28"/>
    </row>
    <row r="33" spans="1:9">
      <c r="A33" s="25" t="s">
        <v>28</v>
      </c>
      <c r="B33" s="57" t="s">
        <v>15</v>
      </c>
      <c r="C33" s="26" t="s">
        <v>0</v>
      </c>
      <c r="D33" s="26" t="s">
        <v>0</v>
      </c>
      <c r="E33" s="57" t="s">
        <v>1</v>
      </c>
      <c r="H33" s="24"/>
      <c r="I33" s="28"/>
    </row>
    <row r="34" spans="1:9">
      <c r="A34" s="27" t="s">
        <v>110</v>
      </c>
      <c r="B34" s="22"/>
      <c r="C34" s="67">
        <v>3469</v>
      </c>
      <c r="D34" s="67">
        <v>3331</v>
      </c>
      <c r="E34" s="68">
        <f t="shared" ref="E34:E36" si="1">IF(D34=0,0,IF(C34=0,"-100",IF(ABS((C34-D34)/D34*100)&gt;100,"&gt;100",((C34-D34)/D34*100))))</f>
        <v>4.142900030021015</v>
      </c>
      <c r="F34" s="28"/>
      <c r="G34" s="18"/>
      <c r="H34" s="21"/>
    </row>
    <row r="35" spans="1:9" ht="22.5">
      <c r="A35" s="40" t="s">
        <v>126</v>
      </c>
      <c r="B35" s="22">
        <v>26</v>
      </c>
      <c r="C35" s="67">
        <v>7366</v>
      </c>
      <c r="D35" s="67">
        <v>7754</v>
      </c>
      <c r="E35" s="181">
        <f t="shared" si="1"/>
        <v>-5.0038689708537536</v>
      </c>
      <c r="F35" s="28"/>
      <c r="G35" s="18"/>
      <c r="H35" s="21"/>
    </row>
    <row r="36" spans="1:9" s="167" customFormat="1">
      <c r="A36" s="158" t="s">
        <v>111</v>
      </c>
      <c r="B36" s="162"/>
      <c r="C36" s="163">
        <v>292</v>
      </c>
      <c r="D36" s="163">
        <v>349</v>
      </c>
      <c r="E36" s="164">
        <f t="shared" si="1"/>
        <v>-16.332378223495702</v>
      </c>
      <c r="F36" s="165"/>
      <c r="G36" s="166"/>
    </row>
    <row r="37" spans="1:9" s="167" customFormat="1">
      <c r="A37" s="171" t="s">
        <v>112</v>
      </c>
      <c r="B37" s="162"/>
      <c r="C37" s="168">
        <v>4202</v>
      </c>
      <c r="D37" s="168">
        <v>4254</v>
      </c>
      <c r="E37" s="169">
        <f>IF(D37=0,0,IF(C37=0,"-100",IF(ABS((C37-D37)/D37*100)&gt;100,"&gt;100",((C37-D37)/D37*100))))</f>
        <v>-1.222378937470616</v>
      </c>
      <c r="F37" s="165"/>
      <c r="G37" s="170"/>
    </row>
    <row r="38" spans="1:9" s="167" customFormat="1">
      <c r="A38" s="158" t="s">
        <v>113</v>
      </c>
      <c r="B38" s="162"/>
      <c r="C38" s="163">
        <v>2872</v>
      </c>
      <c r="D38" s="163">
        <v>3151</v>
      </c>
      <c r="E38" s="169">
        <f>IF(D38=0,0,IF(C38=0,"-100",IF(ABS((C38-D38)/D38*100)&gt;100,"&gt;100",((C38-D38)/D38*100))))</f>
        <v>-8.8543319581085367</v>
      </c>
      <c r="F38" s="165"/>
      <c r="G38" s="170"/>
      <c r="I38" s="166"/>
    </row>
    <row r="39" spans="1:9" ht="22.5">
      <c r="A39" s="40" t="s">
        <v>96</v>
      </c>
      <c r="B39" s="22">
        <v>27</v>
      </c>
      <c r="C39" s="67">
        <v>108629</v>
      </c>
      <c r="D39" s="67">
        <v>115487</v>
      </c>
      <c r="E39" s="181">
        <f t="shared" ref="E39:E49" si="2">IF(D39=0,0,IF(C39=0,"-100",IF(ABS((C39-D39)/D39*100)&gt;100,"&gt;100",((C39-D39)/D39*100))))</f>
        <v>-5.9383307212067162</v>
      </c>
      <c r="F39" s="28"/>
      <c r="G39" s="21"/>
      <c r="H39" s="21"/>
    </row>
    <row r="40" spans="1:9">
      <c r="A40" s="158" t="s">
        <v>111</v>
      </c>
      <c r="B40" s="22"/>
      <c r="C40" s="166">
        <v>33014</v>
      </c>
      <c r="D40" s="166">
        <v>35168</v>
      </c>
      <c r="E40" s="164">
        <f t="shared" si="2"/>
        <v>-6.124886260236579</v>
      </c>
      <c r="F40" s="28"/>
      <c r="G40" s="21"/>
      <c r="H40" s="21"/>
    </row>
    <row r="41" spans="1:9">
      <c r="A41" s="171" t="s">
        <v>112</v>
      </c>
      <c r="B41" s="22"/>
      <c r="C41" s="166">
        <v>50137</v>
      </c>
      <c r="D41" s="166">
        <v>53633</v>
      </c>
      <c r="E41" s="164">
        <f t="shared" si="2"/>
        <v>-6.518374881136614</v>
      </c>
      <c r="F41" s="28"/>
      <c r="G41" s="21"/>
      <c r="H41" s="21"/>
    </row>
    <row r="42" spans="1:9">
      <c r="A42" s="158" t="s">
        <v>113</v>
      </c>
      <c r="B42" s="33"/>
      <c r="C42" s="166">
        <v>25272</v>
      </c>
      <c r="D42" s="166">
        <v>26270</v>
      </c>
      <c r="E42" s="164">
        <f t="shared" si="2"/>
        <v>-3.7990102778835175</v>
      </c>
      <c r="F42" s="28"/>
      <c r="G42" s="21"/>
      <c r="H42" s="21"/>
    </row>
    <row r="43" spans="1:9">
      <c r="A43" s="172" t="s">
        <v>114</v>
      </c>
      <c r="B43" s="33"/>
      <c r="C43" s="166">
        <v>2538</v>
      </c>
      <c r="D43" s="166">
        <v>3137</v>
      </c>
      <c r="E43" s="164">
        <f t="shared" si="2"/>
        <v>-19.094676442460951</v>
      </c>
      <c r="F43" s="28"/>
      <c r="G43" s="21"/>
      <c r="H43" s="21"/>
    </row>
    <row r="44" spans="1:9">
      <c r="A44" s="21" t="s">
        <v>29</v>
      </c>
      <c r="B44" s="33"/>
      <c r="C44" s="66">
        <v>2200</v>
      </c>
      <c r="D44" s="66">
        <v>2019</v>
      </c>
      <c r="E44" s="68">
        <f t="shared" si="2"/>
        <v>8.964834076275384</v>
      </c>
      <c r="F44" s="28"/>
      <c r="G44" s="21"/>
      <c r="H44" s="21"/>
    </row>
    <row r="45" spans="1:9" ht="22.5">
      <c r="A45" s="41" t="s">
        <v>17</v>
      </c>
      <c r="B45" s="33"/>
      <c r="C45" s="66">
        <v>1141</v>
      </c>
      <c r="D45" s="66">
        <v>1045</v>
      </c>
      <c r="E45" s="68">
        <f t="shared" si="2"/>
        <v>9.1866028708133971</v>
      </c>
      <c r="F45" s="28"/>
      <c r="G45" s="21"/>
      <c r="H45" s="21"/>
    </row>
    <row r="46" spans="1:9">
      <c r="A46" s="21" t="s">
        <v>30</v>
      </c>
      <c r="B46" s="33">
        <v>28</v>
      </c>
      <c r="C46" s="66">
        <v>3661</v>
      </c>
      <c r="D46" s="66">
        <v>3751</v>
      </c>
      <c r="E46" s="68">
        <f t="shared" si="2"/>
        <v>-2.3993601706211676</v>
      </c>
      <c r="F46" s="28"/>
      <c r="G46" s="21"/>
      <c r="H46" s="21"/>
    </row>
    <row r="47" spans="1:9">
      <c r="A47" s="27" t="s">
        <v>31</v>
      </c>
      <c r="B47" s="33"/>
      <c r="C47" s="66">
        <v>36</v>
      </c>
      <c r="D47" s="66">
        <v>35</v>
      </c>
      <c r="E47" s="68">
        <f t="shared" si="2"/>
        <v>2.8571428571428572</v>
      </c>
      <c r="F47" s="28"/>
      <c r="G47" s="21"/>
      <c r="H47" s="21"/>
    </row>
    <row r="48" spans="1:9">
      <c r="A48" s="27" t="s">
        <v>25</v>
      </c>
      <c r="B48" s="22"/>
      <c r="C48" s="66">
        <v>70</v>
      </c>
      <c r="D48" s="66">
        <v>65</v>
      </c>
      <c r="E48" s="68">
        <f t="shared" si="2"/>
        <v>7.6923076923076925</v>
      </c>
      <c r="F48" s="30"/>
      <c r="G48" s="21"/>
      <c r="H48" s="21"/>
    </row>
    <row r="49" spans="1:8">
      <c r="A49" s="37" t="s">
        <v>32</v>
      </c>
      <c r="B49" s="37"/>
      <c r="C49" s="69">
        <v>1016</v>
      </c>
      <c r="D49" s="69">
        <v>294</v>
      </c>
      <c r="E49" s="70" t="str">
        <f t="shared" si="2"/>
        <v>&gt;100</v>
      </c>
      <c r="F49" s="28"/>
      <c r="H49" s="21"/>
    </row>
    <row r="50" spans="1:8">
      <c r="A50" s="31" t="s">
        <v>33</v>
      </c>
      <c r="B50" s="34"/>
      <c r="C50" s="66"/>
      <c r="D50" s="66"/>
      <c r="E50" s="66"/>
      <c r="F50" s="28"/>
      <c r="G50" s="21"/>
      <c r="H50" s="21"/>
    </row>
    <row r="51" spans="1:8">
      <c r="A51" s="71" t="s">
        <v>34</v>
      </c>
      <c r="B51" s="22"/>
      <c r="C51" s="66">
        <v>2835</v>
      </c>
      <c r="D51" s="66">
        <v>2835</v>
      </c>
      <c r="E51" s="68">
        <f t="shared" ref="E51:E60" si="3">IF(D51=0,0,IF(C51=0,"-100",IF(ABS((C51-D51)/D51*100)&gt;100,"&gt;100",((C51-D51)/D51*100))))</f>
        <v>0</v>
      </c>
      <c r="F51" s="28"/>
      <c r="G51" s="21"/>
      <c r="H51" s="21"/>
    </row>
    <row r="52" spans="1:8">
      <c r="A52" s="71" t="s">
        <v>35</v>
      </c>
      <c r="B52" s="22"/>
      <c r="C52" s="66">
        <v>2589</v>
      </c>
      <c r="D52" s="66">
        <v>2589</v>
      </c>
      <c r="E52" s="68">
        <f t="shared" si="3"/>
        <v>0</v>
      </c>
      <c r="F52" s="28"/>
      <c r="G52" s="72"/>
      <c r="H52" s="21"/>
    </row>
    <row r="53" spans="1:8">
      <c r="A53" s="71" t="s">
        <v>36</v>
      </c>
      <c r="B53" s="22"/>
      <c r="C53" s="66">
        <v>1078</v>
      </c>
      <c r="D53" s="66">
        <v>1081</v>
      </c>
      <c r="E53" s="195" t="s">
        <v>133</v>
      </c>
      <c r="F53" s="30"/>
      <c r="G53" s="72"/>
      <c r="H53" s="21"/>
    </row>
    <row r="54" spans="1:8">
      <c r="A54" s="71" t="s">
        <v>127</v>
      </c>
      <c r="B54" s="22"/>
      <c r="C54" s="66">
        <v>-608</v>
      </c>
      <c r="D54" s="66">
        <v>-722</v>
      </c>
      <c r="E54" s="68">
        <f t="shared" si="3"/>
        <v>-15.789473684210526</v>
      </c>
      <c r="F54" s="28"/>
      <c r="G54" s="72"/>
      <c r="H54" s="21"/>
    </row>
    <row r="55" spans="1:8">
      <c r="A55" s="73" t="s">
        <v>37</v>
      </c>
      <c r="B55" s="37"/>
      <c r="C55" s="69">
        <v>-12</v>
      </c>
      <c r="D55" s="69">
        <v>-9</v>
      </c>
      <c r="E55" s="70">
        <f t="shared" si="3"/>
        <v>33.333333333333329</v>
      </c>
      <c r="F55" s="28"/>
      <c r="G55" s="21"/>
      <c r="H55" s="21"/>
    </row>
    <row r="56" spans="1:8">
      <c r="A56" s="74" t="s">
        <v>38</v>
      </c>
      <c r="B56" s="75"/>
      <c r="C56" s="76">
        <v>5882</v>
      </c>
      <c r="D56" s="76">
        <v>5774</v>
      </c>
      <c r="E56" s="77">
        <f t="shared" si="3"/>
        <v>1.8704537582265326</v>
      </c>
      <c r="F56" s="28"/>
      <c r="G56" s="21"/>
      <c r="H56" s="21"/>
    </row>
    <row r="57" spans="1:8">
      <c r="A57" s="78" t="s">
        <v>39</v>
      </c>
      <c r="B57" s="22"/>
      <c r="C57" s="66">
        <v>50</v>
      </c>
      <c r="D57" s="66">
        <v>50</v>
      </c>
      <c r="E57" s="68">
        <f t="shared" si="3"/>
        <v>0</v>
      </c>
      <c r="F57" s="28"/>
      <c r="G57" s="79"/>
      <c r="H57" s="21"/>
    </row>
    <row r="58" spans="1:8">
      <c r="A58" s="80" t="s">
        <v>40</v>
      </c>
      <c r="B58" s="37"/>
      <c r="C58" s="69">
        <v>7</v>
      </c>
      <c r="D58" s="69">
        <v>14</v>
      </c>
      <c r="E58" s="70">
        <f>IF(D58=0,0,IF(C58=0,"-100",IF(ABS((C58-D58)/D58*100)&gt;100,"&gt;100",((C58-D58)/D58*100))))</f>
        <v>-50</v>
      </c>
      <c r="F58" s="28"/>
      <c r="G58" s="21"/>
      <c r="H58" s="21"/>
    </row>
    <row r="59" spans="1:8" s="52" customFormat="1">
      <c r="A59" s="81"/>
      <c r="B59" s="82"/>
      <c r="C59" s="76">
        <v>5939</v>
      </c>
      <c r="D59" s="76">
        <v>5838</v>
      </c>
      <c r="E59" s="77">
        <f t="shared" si="3"/>
        <v>1.7300445357999314</v>
      </c>
    </row>
    <row r="60" spans="1:8" ht="12" thickBot="1">
      <c r="A60" s="59" t="s">
        <v>41</v>
      </c>
      <c r="B60" s="83"/>
      <c r="C60" s="84">
        <v>133527</v>
      </c>
      <c r="D60" s="84">
        <v>139619</v>
      </c>
      <c r="E60" s="61">
        <f t="shared" si="3"/>
        <v>-4.3633029888482229</v>
      </c>
      <c r="F60" s="21"/>
      <c r="G60" s="21"/>
      <c r="H60" s="21"/>
    </row>
    <row r="61" spans="1:8" ht="12" thickTop="1">
      <c r="A61" s="71"/>
      <c r="F61" s="21"/>
      <c r="G61" s="21"/>
      <c r="H61" s="21"/>
    </row>
    <row r="62" spans="1:8" ht="25.5" customHeight="1">
      <c r="A62" s="197" t="s">
        <v>42</v>
      </c>
      <c r="B62" s="197"/>
      <c r="C62" s="197"/>
      <c r="D62" s="197"/>
      <c r="E62" s="197"/>
    </row>
    <row r="63" spans="1:8">
      <c r="A63" s="51"/>
      <c r="B63" s="51"/>
      <c r="C63" s="51"/>
      <c r="D63" s="51"/>
      <c r="E63" s="51"/>
    </row>
    <row r="64" spans="1:8">
      <c r="F64" s="21"/>
      <c r="G64" s="21"/>
      <c r="H64" s="21"/>
    </row>
    <row r="65" spans="6:8">
      <c r="F65" s="21"/>
      <c r="G65" s="21"/>
      <c r="H65" s="21"/>
    </row>
    <row r="66" spans="6:8">
      <c r="F66" s="21"/>
      <c r="G66" s="21"/>
      <c r="H66" s="21"/>
    </row>
    <row r="67" spans="6:8">
      <c r="F67" s="21"/>
      <c r="G67" s="21"/>
      <c r="H67" s="21"/>
    </row>
    <row r="68" spans="6:8">
      <c r="F68" s="21"/>
      <c r="G68" s="21"/>
      <c r="H68" s="21"/>
    </row>
    <row r="69" spans="6:8">
      <c r="F69" s="21"/>
      <c r="G69" s="21"/>
      <c r="H69" s="21"/>
    </row>
    <row r="70" spans="6:8">
      <c r="F70" s="21"/>
      <c r="G70" s="21"/>
      <c r="H70" s="21"/>
    </row>
    <row r="71" spans="6:8">
      <c r="F71" s="21"/>
      <c r="G71" s="21"/>
      <c r="H71" s="21"/>
    </row>
    <row r="72" spans="6:8">
      <c r="F72" s="21"/>
      <c r="G72" s="21"/>
      <c r="H72" s="21"/>
    </row>
    <row r="73" spans="6:8">
      <c r="F73" s="21"/>
      <c r="G73" s="21"/>
      <c r="H73" s="21"/>
    </row>
    <row r="74" spans="6:8">
      <c r="F74" s="21"/>
      <c r="G74" s="21"/>
      <c r="H74" s="21"/>
    </row>
    <row r="75" spans="6:8">
      <c r="F75" s="21"/>
      <c r="G75" s="21"/>
      <c r="H75" s="21"/>
    </row>
    <row r="76" spans="6:8">
      <c r="F76" s="21"/>
      <c r="G76" s="21"/>
      <c r="H76" s="21"/>
    </row>
    <row r="77" spans="6:8">
      <c r="F77" s="21"/>
      <c r="G77" s="21"/>
      <c r="H77" s="21"/>
    </row>
    <row r="78" spans="6:8">
      <c r="F78" s="21"/>
      <c r="G78" s="21"/>
      <c r="H78" s="21"/>
    </row>
    <row r="79" spans="6:8">
      <c r="F79" s="21"/>
      <c r="G79" s="21"/>
      <c r="H79" s="21"/>
    </row>
    <row r="80" spans="6:8">
      <c r="F80" s="21"/>
      <c r="G80" s="21"/>
      <c r="H80" s="21"/>
    </row>
  </sheetData>
  <mergeCells count="1">
    <mergeCell ref="A62:E62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J31"/>
  <sheetViews>
    <sheetView zoomScaleNormal="100" workbookViewId="0">
      <selection activeCell="I25" sqref="I25"/>
    </sheetView>
  </sheetViews>
  <sheetFormatPr baseColWidth="10" defaultColWidth="11.42578125" defaultRowHeight="11.25"/>
  <cols>
    <col min="1" max="1" width="36.28515625" style="143" customWidth="1"/>
    <col min="2" max="6" width="12.85546875" style="35" customWidth="1"/>
    <col min="7" max="7" width="12.85546875" style="140" customWidth="1"/>
    <col min="8" max="9" width="12.85546875" style="35" customWidth="1"/>
    <col min="10" max="10" width="12.85546875" style="140" customWidth="1"/>
    <col min="11" max="16384" width="11.42578125" style="35"/>
  </cols>
  <sheetData>
    <row r="1" spans="1:10" ht="27.75" customHeight="1">
      <c r="A1" s="199" t="s">
        <v>152</v>
      </c>
      <c r="B1" s="199"/>
      <c r="C1" s="199"/>
    </row>
    <row r="2" spans="1:10">
      <c r="A2" s="141"/>
      <c r="B2" s="142"/>
      <c r="C2" s="142"/>
      <c r="D2" s="142"/>
      <c r="E2" s="142"/>
      <c r="F2" s="142"/>
      <c r="G2" s="142" t="s">
        <v>68</v>
      </c>
      <c r="H2" s="142"/>
      <c r="I2" s="142"/>
      <c r="J2" s="142"/>
    </row>
    <row r="3" spans="1:10">
      <c r="B3" s="144"/>
      <c r="C3" s="144"/>
      <c r="D3" s="144"/>
      <c r="E3" s="144" t="s">
        <v>116</v>
      </c>
      <c r="F3" s="144" t="s">
        <v>69</v>
      </c>
      <c r="G3" s="144" t="s">
        <v>70</v>
      </c>
      <c r="H3" s="144" t="s">
        <v>71</v>
      </c>
      <c r="I3" s="144" t="s">
        <v>146</v>
      </c>
      <c r="J3" s="144"/>
    </row>
    <row r="4" spans="1:10">
      <c r="B4" s="145" t="s">
        <v>72</v>
      </c>
      <c r="C4" s="144"/>
      <c r="D4" s="144"/>
      <c r="E4" s="144" t="s">
        <v>117</v>
      </c>
      <c r="F4" s="144" t="s">
        <v>73</v>
      </c>
      <c r="G4" s="144" t="s">
        <v>74</v>
      </c>
      <c r="H4" s="144" t="s">
        <v>75</v>
      </c>
      <c r="I4" s="144" t="s">
        <v>145</v>
      </c>
      <c r="J4" s="144"/>
    </row>
    <row r="5" spans="1:10">
      <c r="B5" s="144" t="s">
        <v>77</v>
      </c>
      <c r="C5" s="144" t="s">
        <v>78</v>
      </c>
      <c r="D5" s="144" t="s">
        <v>79</v>
      </c>
      <c r="E5" s="144" t="s">
        <v>118</v>
      </c>
      <c r="F5" s="144" t="s">
        <v>80</v>
      </c>
      <c r="G5" s="144" t="s">
        <v>81</v>
      </c>
      <c r="H5" s="144" t="s">
        <v>82</v>
      </c>
      <c r="I5" s="144" t="s">
        <v>83</v>
      </c>
      <c r="J5" s="144" t="s">
        <v>76</v>
      </c>
    </row>
    <row r="6" spans="1:10" ht="12" thickBot="1">
      <c r="A6" s="146" t="s">
        <v>0</v>
      </c>
      <c r="B6" s="147" t="s">
        <v>84</v>
      </c>
      <c r="C6" s="147" t="s">
        <v>85</v>
      </c>
      <c r="D6" s="147" t="s">
        <v>86</v>
      </c>
      <c r="E6" s="147" t="s">
        <v>119</v>
      </c>
      <c r="F6" s="147" t="s">
        <v>87</v>
      </c>
      <c r="G6" s="147" t="s">
        <v>33</v>
      </c>
      <c r="H6" s="147" t="s">
        <v>88</v>
      </c>
      <c r="I6" s="147" t="s">
        <v>89</v>
      </c>
      <c r="J6" s="147" t="s">
        <v>33</v>
      </c>
    </row>
    <row r="7" spans="1:10" s="149" customFormat="1" ht="25.5" customHeight="1">
      <c r="A7" s="177" t="s">
        <v>143</v>
      </c>
      <c r="B7" s="148">
        <v>2835</v>
      </c>
      <c r="C7" s="148">
        <v>2589</v>
      </c>
      <c r="D7" s="148">
        <v>1081</v>
      </c>
      <c r="E7" s="148">
        <v>-722</v>
      </c>
      <c r="F7" s="148">
        <v>-9</v>
      </c>
      <c r="G7" s="148">
        <v>5774</v>
      </c>
      <c r="H7" s="148">
        <v>50</v>
      </c>
      <c r="I7" s="148">
        <v>14</v>
      </c>
      <c r="J7" s="148">
        <v>5838</v>
      </c>
    </row>
    <row r="8" spans="1:10" s="182" customFormat="1" ht="25.5" customHeight="1">
      <c r="A8" s="152" t="s">
        <v>65</v>
      </c>
      <c r="B8" s="151">
        <v>0</v>
      </c>
      <c r="C8" s="151">
        <v>0</v>
      </c>
      <c r="D8" s="151">
        <v>11</v>
      </c>
      <c r="E8" s="151">
        <v>102</v>
      </c>
      <c r="F8" s="151">
        <v>-3</v>
      </c>
      <c r="G8" s="151">
        <v>110</v>
      </c>
      <c r="H8" s="151">
        <v>0</v>
      </c>
      <c r="I8" s="151">
        <v>-7</v>
      </c>
      <c r="J8" s="151">
        <v>103</v>
      </c>
    </row>
    <row r="9" spans="1:10" s="149" customFormat="1" ht="25.5" customHeight="1">
      <c r="A9" s="152" t="s">
        <v>91</v>
      </c>
      <c r="B9" s="151">
        <v>0</v>
      </c>
      <c r="C9" s="151">
        <v>0</v>
      </c>
      <c r="D9" s="151">
        <v>-14</v>
      </c>
      <c r="E9" s="151">
        <v>12</v>
      </c>
      <c r="F9" s="151">
        <v>0</v>
      </c>
      <c r="G9" s="151">
        <v>-2</v>
      </c>
      <c r="H9" s="151">
        <v>0</v>
      </c>
      <c r="I9" s="151">
        <v>0</v>
      </c>
      <c r="J9" s="151">
        <v>-2</v>
      </c>
    </row>
    <row r="10" spans="1:10" s="149" customFormat="1" ht="25.5" customHeight="1" thickBot="1">
      <c r="A10" s="153" t="s">
        <v>144</v>
      </c>
      <c r="B10" s="154">
        <v>2835</v>
      </c>
      <c r="C10" s="154">
        <v>2589</v>
      </c>
      <c r="D10" s="154">
        <v>1078</v>
      </c>
      <c r="E10" s="154">
        <v>-608</v>
      </c>
      <c r="F10" s="154">
        <v>-12</v>
      </c>
      <c r="G10" s="154">
        <v>5882</v>
      </c>
      <c r="H10" s="154">
        <v>50</v>
      </c>
      <c r="I10" s="154">
        <v>7</v>
      </c>
      <c r="J10" s="154">
        <v>5939</v>
      </c>
    </row>
    <row r="16" spans="1:10">
      <c r="A16" s="141"/>
      <c r="B16" s="142"/>
      <c r="C16" s="142"/>
      <c r="D16" s="142"/>
      <c r="E16" s="142"/>
      <c r="F16" s="142"/>
      <c r="G16" s="142" t="s">
        <v>68</v>
      </c>
      <c r="H16" s="142"/>
      <c r="I16" s="142"/>
      <c r="J16" s="142"/>
    </row>
    <row r="17" spans="1:10">
      <c r="B17" s="144"/>
      <c r="C17" s="144"/>
      <c r="D17" s="144"/>
      <c r="E17" s="144" t="s">
        <v>116</v>
      </c>
      <c r="F17" s="144" t="s">
        <v>69</v>
      </c>
      <c r="G17" s="144" t="s">
        <v>70</v>
      </c>
      <c r="H17" s="144" t="s">
        <v>71</v>
      </c>
      <c r="I17" s="144" t="s">
        <v>146</v>
      </c>
      <c r="J17" s="144"/>
    </row>
    <row r="18" spans="1:10">
      <c r="B18" s="145" t="s">
        <v>72</v>
      </c>
      <c r="C18" s="144"/>
      <c r="D18" s="144"/>
      <c r="E18" s="144" t="s">
        <v>117</v>
      </c>
      <c r="F18" s="144" t="s">
        <v>73</v>
      </c>
      <c r="G18" s="144" t="s">
        <v>74</v>
      </c>
      <c r="H18" s="144" t="s">
        <v>75</v>
      </c>
      <c r="I18" s="144" t="s">
        <v>145</v>
      </c>
      <c r="J18" s="144"/>
    </row>
    <row r="19" spans="1:10">
      <c r="B19" s="144" t="s">
        <v>77</v>
      </c>
      <c r="C19" s="144" t="s">
        <v>78</v>
      </c>
      <c r="D19" s="144" t="s">
        <v>79</v>
      </c>
      <c r="E19" s="144" t="s">
        <v>118</v>
      </c>
      <c r="F19" s="144" t="s">
        <v>80</v>
      </c>
      <c r="G19" s="144" t="s">
        <v>81</v>
      </c>
      <c r="H19" s="144" t="s">
        <v>82</v>
      </c>
      <c r="I19" s="144" t="s">
        <v>83</v>
      </c>
      <c r="J19" s="144" t="s">
        <v>76</v>
      </c>
    </row>
    <row r="20" spans="1:10" ht="12" thickBot="1">
      <c r="A20" s="146" t="s">
        <v>0</v>
      </c>
      <c r="B20" s="147" t="s">
        <v>84</v>
      </c>
      <c r="C20" s="147" t="s">
        <v>85</v>
      </c>
      <c r="D20" s="147" t="s">
        <v>131</v>
      </c>
      <c r="E20" s="147" t="s">
        <v>132</v>
      </c>
      <c r="F20" s="147" t="s">
        <v>87</v>
      </c>
      <c r="G20" s="147" t="s">
        <v>33</v>
      </c>
      <c r="H20" s="147" t="s">
        <v>88</v>
      </c>
      <c r="I20" s="147" t="s">
        <v>89</v>
      </c>
      <c r="J20" s="147" t="s">
        <v>33</v>
      </c>
    </row>
    <row r="21" spans="1:10" s="149" customFormat="1" ht="25.5" customHeight="1">
      <c r="A21" s="177" t="s">
        <v>129</v>
      </c>
      <c r="B21" s="148">
        <v>1607</v>
      </c>
      <c r="C21" s="148">
        <v>3332</v>
      </c>
      <c r="D21" s="148">
        <v>-1146</v>
      </c>
      <c r="E21" s="148">
        <v>-412</v>
      </c>
      <c r="F21" s="148">
        <v>-11</v>
      </c>
      <c r="G21" s="148">
        <v>3370</v>
      </c>
      <c r="H21" s="148">
        <v>50</v>
      </c>
      <c r="I21" s="148">
        <v>-66</v>
      </c>
      <c r="J21" s="148">
        <v>3354</v>
      </c>
    </row>
    <row r="22" spans="1:10" s="149" customFormat="1" ht="25.5" customHeight="1">
      <c r="A22" s="150" t="s">
        <v>121</v>
      </c>
      <c r="B22" s="151">
        <v>0</v>
      </c>
      <c r="C22" s="151">
        <v>0</v>
      </c>
      <c r="D22" s="151">
        <v>2</v>
      </c>
      <c r="E22" s="151">
        <v>8</v>
      </c>
      <c r="F22" s="151">
        <v>0</v>
      </c>
      <c r="G22" s="151">
        <v>10</v>
      </c>
      <c r="H22" s="151">
        <v>0</v>
      </c>
      <c r="I22" s="151">
        <v>-2</v>
      </c>
      <c r="J22" s="151">
        <v>8</v>
      </c>
    </row>
    <row r="23" spans="1:10" s="149" customFormat="1" ht="25.5" customHeight="1">
      <c r="A23" s="174" t="s">
        <v>130</v>
      </c>
      <c r="B23" s="148">
        <v>1607</v>
      </c>
      <c r="C23" s="148">
        <v>3332</v>
      </c>
      <c r="D23" s="148">
        <v>-1144</v>
      </c>
      <c r="E23" s="148">
        <v>-404</v>
      </c>
      <c r="F23" s="148">
        <v>-11</v>
      </c>
      <c r="G23" s="148">
        <v>3380</v>
      </c>
      <c r="H23" s="148">
        <v>50</v>
      </c>
      <c r="I23" s="148">
        <v>-68</v>
      </c>
      <c r="J23" s="148">
        <v>3362</v>
      </c>
    </row>
    <row r="24" spans="1:10" s="149" customFormat="1" ht="25.5" customHeight="1">
      <c r="A24" s="152" t="s">
        <v>65</v>
      </c>
      <c r="B24" s="151">
        <v>0</v>
      </c>
      <c r="C24" s="151">
        <v>0</v>
      </c>
      <c r="D24" s="151">
        <v>152</v>
      </c>
      <c r="E24" s="151">
        <v>-180</v>
      </c>
      <c r="F24" s="151">
        <v>0</v>
      </c>
      <c r="G24" s="151">
        <v>-28</v>
      </c>
      <c r="H24" s="151">
        <v>0</v>
      </c>
      <c r="I24" s="151">
        <v>-3</v>
      </c>
      <c r="J24" s="151">
        <v>-31</v>
      </c>
    </row>
    <row r="25" spans="1:10" s="149" customFormat="1" ht="25.5" customHeight="1">
      <c r="A25" s="152" t="s">
        <v>90</v>
      </c>
      <c r="B25" s="151">
        <v>0</v>
      </c>
      <c r="C25" s="151">
        <v>0</v>
      </c>
      <c r="D25" s="151">
        <v>-7</v>
      </c>
      <c r="E25" s="151">
        <v>0</v>
      </c>
      <c r="F25" s="151">
        <v>0</v>
      </c>
      <c r="G25" s="151">
        <v>-7</v>
      </c>
      <c r="H25" s="151">
        <v>0</v>
      </c>
      <c r="I25" s="151">
        <v>29</v>
      </c>
      <c r="J25" s="151">
        <v>22</v>
      </c>
    </row>
    <row r="26" spans="1:10" s="149" customFormat="1" ht="25.5" customHeight="1">
      <c r="A26" s="152" t="s">
        <v>91</v>
      </c>
      <c r="B26" s="151">
        <v>0</v>
      </c>
      <c r="C26" s="151">
        <v>-2350</v>
      </c>
      <c r="D26" s="151">
        <v>2343</v>
      </c>
      <c r="E26" s="151">
        <v>7</v>
      </c>
      <c r="F26" s="151">
        <v>0</v>
      </c>
      <c r="G26" s="151">
        <v>0</v>
      </c>
      <c r="H26" s="151">
        <v>0</v>
      </c>
      <c r="I26" s="151">
        <v>0</v>
      </c>
      <c r="J26" s="151">
        <v>0</v>
      </c>
    </row>
    <row r="27" spans="1:10" s="149" customFormat="1" ht="25.5" customHeight="1" thickBot="1">
      <c r="A27" s="153" t="s">
        <v>147</v>
      </c>
      <c r="B27" s="154">
        <v>1607</v>
      </c>
      <c r="C27" s="154">
        <v>985</v>
      </c>
      <c r="D27" s="154">
        <v>1344</v>
      </c>
      <c r="E27" s="154">
        <v>-577</v>
      </c>
      <c r="F27" s="154">
        <v>-11</v>
      </c>
      <c r="G27" s="154">
        <v>3345</v>
      </c>
      <c r="H27" s="154">
        <v>50</v>
      </c>
      <c r="I27" s="154">
        <v>-42</v>
      </c>
      <c r="J27" s="154">
        <v>3353</v>
      </c>
    </row>
    <row r="29" spans="1:10" ht="11.25" customHeight="1">
      <c r="A29" s="1" t="s">
        <v>42</v>
      </c>
    </row>
    <row r="30" spans="1:10" ht="11.25" customHeight="1">
      <c r="A30" s="1"/>
    </row>
    <row r="31" spans="1:10" ht="11.25" customHeight="1">
      <c r="A31" s="1" t="s">
        <v>142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Bialas, Svenja</dc:creator>
  <cp:lastModifiedBy>Pohlmann, Svenja</cp:lastModifiedBy>
  <cp:lastPrinted>2020-08-25T11:19:31Z</cp:lastPrinted>
  <dcterms:created xsi:type="dcterms:W3CDTF">2013-04-24T12:16:31Z</dcterms:created>
  <dcterms:modified xsi:type="dcterms:W3CDTF">2020-08-25T11:19:40Z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{E7287CBB-61B4-4457-BE5B-27B7195C9862}</vt:lpwstr>
  </property>
</Properties>
</file>